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yserver\syaro\共有フォルダ\中島\HP関係\マイナンバー\"/>
    </mc:Choice>
  </mc:AlternateContent>
  <bookViews>
    <workbookView xWindow="-15" yWindow="5970" windowWidth="19215" windowHeight="6015"/>
  </bookViews>
  <sheets>
    <sheet name="被保険者一括取込データ" sheetId="7" r:id="rId1"/>
    <sheet name="貼付" sheetId="8" r:id="rId2"/>
  </sheets>
  <definedNames>
    <definedName name="_xlnm.Print_Titles" localSheetId="0">被保険者一括取込データ!$1:$1</definedName>
  </definedNames>
  <calcPr calcId="152511"/>
</workbook>
</file>

<file path=xl/calcChain.xml><?xml version="1.0" encoding="utf-8"?>
<calcChain xmlns="http://schemas.openxmlformats.org/spreadsheetml/2006/main">
  <c r="C51" i="7" l="1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263" i="7"/>
  <c r="C264" i="7"/>
  <c r="C265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297" i="7"/>
  <c r="C298" i="7"/>
  <c r="C299" i="7"/>
  <c r="C300" i="7"/>
  <c r="C301" i="7"/>
  <c r="C302" i="7"/>
  <c r="C303" i="7"/>
  <c r="C304" i="7"/>
  <c r="C305" i="7"/>
  <c r="C306" i="7"/>
  <c r="C307" i="7"/>
  <c r="C308" i="7"/>
  <c r="C309" i="7"/>
  <c r="C310" i="7"/>
  <c r="C311" i="7"/>
  <c r="C312" i="7"/>
  <c r="C313" i="7"/>
  <c r="C314" i="7"/>
  <c r="C315" i="7"/>
  <c r="C316" i="7"/>
  <c r="C317" i="7"/>
  <c r="C318" i="7"/>
  <c r="C319" i="7"/>
  <c r="C320" i="7"/>
  <c r="C321" i="7"/>
  <c r="C322" i="7"/>
  <c r="C323" i="7"/>
  <c r="C324" i="7"/>
  <c r="C325" i="7"/>
  <c r="C326" i="7"/>
  <c r="C327" i="7"/>
  <c r="C328" i="7"/>
  <c r="C329" i="7"/>
  <c r="C330" i="7"/>
  <c r="C331" i="7"/>
  <c r="C332" i="7"/>
  <c r="C333" i="7"/>
  <c r="C334" i="7"/>
  <c r="C335" i="7"/>
  <c r="C336" i="7"/>
  <c r="C337" i="7"/>
  <c r="C338" i="7"/>
  <c r="C339" i="7"/>
  <c r="C340" i="7"/>
  <c r="C341" i="7"/>
  <c r="C342" i="7"/>
  <c r="C343" i="7"/>
  <c r="C344" i="7"/>
  <c r="C345" i="7"/>
  <c r="C346" i="7"/>
  <c r="C347" i="7"/>
  <c r="C348" i="7"/>
  <c r="C349" i="7"/>
  <c r="C350" i="7"/>
  <c r="C351" i="7"/>
  <c r="C352" i="7"/>
  <c r="C353" i="7"/>
  <c r="C354" i="7"/>
  <c r="C355" i="7"/>
  <c r="C356" i="7"/>
  <c r="C357" i="7"/>
  <c r="C358" i="7"/>
  <c r="C359" i="7"/>
  <c r="C360" i="7"/>
  <c r="C361" i="7"/>
  <c r="C362" i="7"/>
  <c r="C363" i="7"/>
  <c r="C364" i="7"/>
  <c r="C365" i="7"/>
  <c r="C366" i="7"/>
  <c r="C367" i="7"/>
  <c r="C368" i="7"/>
  <c r="C369" i="7"/>
  <c r="C370" i="7"/>
  <c r="C371" i="7"/>
  <c r="C372" i="7"/>
  <c r="C373" i="7"/>
  <c r="C374" i="7"/>
  <c r="C375" i="7"/>
  <c r="C376" i="7"/>
  <c r="C377" i="7"/>
  <c r="C378" i="7"/>
  <c r="C379" i="7"/>
  <c r="C380" i="7"/>
  <c r="C381" i="7"/>
  <c r="C382" i="7"/>
  <c r="C383" i="7"/>
  <c r="C384" i="7"/>
  <c r="C385" i="7"/>
  <c r="C386" i="7"/>
  <c r="C387" i="7"/>
  <c r="C388" i="7"/>
  <c r="C389" i="7"/>
  <c r="C390" i="7"/>
  <c r="C391" i="7"/>
  <c r="C392" i="7"/>
  <c r="C393" i="7"/>
  <c r="C394" i="7"/>
  <c r="C395" i="7"/>
  <c r="C396" i="7"/>
  <c r="C397" i="7"/>
  <c r="C398" i="7"/>
  <c r="C399" i="7"/>
  <c r="C400" i="7"/>
  <c r="Y400" i="7"/>
  <c r="X400" i="7"/>
  <c r="W400" i="7"/>
  <c r="V400" i="7"/>
  <c r="U400" i="7"/>
  <c r="S400" i="7"/>
  <c r="R400" i="7"/>
  <c r="Y399" i="7"/>
  <c r="X399" i="7"/>
  <c r="W399" i="7"/>
  <c r="V399" i="7"/>
  <c r="U399" i="7"/>
  <c r="S399" i="7"/>
  <c r="R399" i="7"/>
  <c r="Y398" i="7"/>
  <c r="X398" i="7"/>
  <c r="W398" i="7"/>
  <c r="V398" i="7"/>
  <c r="U398" i="7"/>
  <c r="S398" i="7"/>
  <c r="R398" i="7"/>
  <c r="Y397" i="7"/>
  <c r="X397" i="7"/>
  <c r="W397" i="7"/>
  <c r="V397" i="7"/>
  <c r="U397" i="7"/>
  <c r="S397" i="7"/>
  <c r="R397" i="7"/>
  <c r="Y396" i="7"/>
  <c r="X396" i="7"/>
  <c r="W396" i="7"/>
  <c r="V396" i="7"/>
  <c r="U396" i="7"/>
  <c r="S396" i="7"/>
  <c r="R396" i="7"/>
  <c r="Y395" i="7"/>
  <c r="X395" i="7"/>
  <c r="W395" i="7"/>
  <c r="V395" i="7"/>
  <c r="U395" i="7"/>
  <c r="S395" i="7"/>
  <c r="R395" i="7"/>
  <c r="Y394" i="7"/>
  <c r="X394" i="7"/>
  <c r="W394" i="7"/>
  <c r="V394" i="7"/>
  <c r="U394" i="7"/>
  <c r="S394" i="7"/>
  <c r="R394" i="7"/>
  <c r="Y393" i="7"/>
  <c r="X393" i="7"/>
  <c r="W393" i="7"/>
  <c r="V393" i="7"/>
  <c r="U393" i="7"/>
  <c r="S393" i="7"/>
  <c r="R393" i="7"/>
  <c r="Y392" i="7"/>
  <c r="X392" i="7"/>
  <c r="W392" i="7"/>
  <c r="V392" i="7"/>
  <c r="U392" i="7"/>
  <c r="S392" i="7"/>
  <c r="R392" i="7"/>
  <c r="Y391" i="7"/>
  <c r="X391" i="7"/>
  <c r="W391" i="7"/>
  <c r="V391" i="7"/>
  <c r="U391" i="7"/>
  <c r="S391" i="7"/>
  <c r="R391" i="7"/>
  <c r="Y390" i="7"/>
  <c r="X390" i="7"/>
  <c r="W390" i="7"/>
  <c r="V390" i="7"/>
  <c r="U390" i="7"/>
  <c r="S390" i="7"/>
  <c r="R390" i="7"/>
  <c r="Y389" i="7"/>
  <c r="X389" i="7"/>
  <c r="W389" i="7"/>
  <c r="V389" i="7"/>
  <c r="U389" i="7"/>
  <c r="S389" i="7"/>
  <c r="R389" i="7"/>
  <c r="Y388" i="7"/>
  <c r="X388" i="7"/>
  <c r="W388" i="7"/>
  <c r="V388" i="7"/>
  <c r="U388" i="7"/>
  <c r="S388" i="7"/>
  <c r="R388" i="7"/>
  <c r="Y387" i="7"/>
  <c r="X387" i="7"/>
  <c r="W387" i="7"/>
  <c r="V387" i="7"/>
  <c r="U387" i="7"/>
  <c r="S387" i="7"/>
  <c r="R387" i="7"/>
  <c r="Y386" i="7"/>
  <c r="X386" i="7"/>
  <c r="W386" i="7"/>
  <c r="V386" i="7"/>
  <c r="U386" i="7"/>
  <c r="S386" i="7"/>
  <c r="R386" i="7"/>
  <c r="Y385" i="7"/>
  <c r="X385" i="7"/>
  <c r="W385" i="7"/>
  <c r="V385" i="7"/>
  <c r="U385" i="7"/>
  <c r="S385" i="7"/>
  <c r="R385" i="7"/>
  <c r="Y384" i="7"/>
  <c r="X384" i="7"/>
  <c r="W384" i="7"/>
  <c r="V384" i="7"/>
  <c r="U384" i="7"/>
  <c r="S384" i="7"/>
  <c r="R384" i="7"/>
  <c r="Y383" i="7"/>
  <c r="X383" i="7"/>
  <c r="W383" i="7"/>
  <c r="V383" i="7"/>
  <c r="U383" i="7"/>
  <c r="S383" i="7"/>
  <c r="R383" i="7"/>
  <c r="Y382" i="7"/>
  <c r="X382" i="7"/>
  <c r="W382" i="7"/>
  <c r="V382" i="7"/>
  <c r="U382" i="7"/>
  <c r="S382" i="7"/>
  <c r="R382" i="7"/>
  <c r="Y381" i="7"/>
  <c r="X381" i="7"/>
  <c r="W381" i="7"/>
  <c r="V381" i="7"/>
  <c r="U381" i="7"/>
  <c r="S381" i="7"/>
  <c r="R381" i="7"/>
  <c r="Y380" i="7"/>
  <c r="X380" i="7"/>
  <c r="W380" i="7"/>
  <c r="V380" i="7"/>
  <c r="U380" i="7"/>
  <c r="S380" i="7"/>
  <c r="R380" i="7"/>
  <c r="Y379" i="7"/>
  <c r="X379" i="7"/>
  <c r="W379" i="7"/>
  <c r="V379" i="7"/>
  <c r="U379" i="7"/>
  <c r="S379" i="7"/>
  <c r="R379" i="7"/>
  <c r="Y378" i="7"/>
  <c r="X378" i="7"/>
  <c r="W378" i="7"/>
  <c r="V378" i="7"/>
  <c r="U378" i="7"/>
  <c r="S378" i="7"/>
  <c r="R378" i="7"/>
  <c r="Y377" i="7"/>
  <c r="X377" i="7"/>
  <c r="W377" i="7"/>
  <c r="V377" i="7"/>
  <c r="U377" i="7"/>
  <c r="S377" i="7"/>
  <c r="R377" i="7"/>
  <c r="Y376" i="7"/>
  <c r="X376" i="7"/>
  <c r="W376" i="7"/>
  <c r="V376" i="7"/>
  <c r="U376" i="7"/>
  <c r="S376" i="7"/>
  <c r="R376" i="7"/>
  <c r="Y375" i="7"/>
  <c r="X375" i="7"/>
  <c r="W375" i="7"/>
  <c r="V375" i="7"/>
  <c r="U375" i="7"/>
  <c r="S375" i="7"/>
  <c r="R375" i="7"/>
  <c r="Y374" i="7"/>
  <c r="X374" i="7"/>
  <c r="W374" i="7"/>
  <c r="V374" i="7"/>
  <c r="U374" i="7"/>
  <c r="S374" i="7"/>
  <c r="R374" i="7"/>
  <c r="Y373" i="7"/>
  <c r="X373" i="7"/>
  <c r="W373" i="7"/>
  <c r="V373" i="7"/>
  <c r="U373" i="7"/>
  <c r="S373" i="7"/>
  <c r="R373" i="7"/>
  <c r="Y372" i="7"/>
  <c r="X372" i="7"/>
  <c r="W372" i="7"/>
  <c r="V372" i="7"/>
  <c r="U372" i="7"/>
  <c r="S372" i="7"/>
  <c r="R372" i="7"/>
  <c r="Y371" i="7"/>
  <c r="X371" i="7"/>
  <c r="W371" i="7"/>
  <c r="V371" i="7"/>
  <c r="U371" i="7"/>
  <c r="S371" i="7"/>
  <c r="R371" i="7"/>
  <c r="Y370" i="7"/>
  <c r="X370" i="7"/>
  <c r="W370" i="7"/>
  <c r="V370" i="7"/>
  <c r="U370" i="7"/>
  <c r="S370" i="7"/>
  <c r="R370" i="7"/>
  <c r="Y369" i="7"/>
  <c r="X369" i="7"/>
  <c r="W369" i="7"/>
  <c r="V369" i="7"/>
  <c r="U369" i="7"/>
  <c r="S369" i="7"/>
  <c r="R369" i="7"/>
  <c r="Y368" i="7"/>
  <c r="X368" i="7"/>
  <c r="W368" i="7"/>
  <c r="V368" i="7"/>
  <c r="U368" i="7"/>
  <c r="S368" i="7"/>
  <c r="R368" i="7"/>
  <c r="Y367" i="7"/>
  <c r="X367" i="7"/>
  <c r="W367" i="7"/>
  <c r="V367" i="7"/>
  <c r="U367" i="7"/>
  <c r="S367" i="7"/>
  <c r="R367" i="7"/>
  <c r="Y366" i="7"/>
  <c r="X366" i="7"/>
  <c r="W366" i="7"/>
  <c r="V366" i="7"/>
  <c r="U366" i="7"/>
  <c r="S366" i="7"/>
  <c r="R366" i="7"/>
  <c r="Y365" i="7"/>
  <c r="X365" i="7"/>
  <c r="W365" i="7"/>
  <c r="V365" i="7"/>
  <c r="U365" i="7"/>
  <c r="S365" i="7"/>
  <c r="R365" i="7"/>
  <c r="Y364" i="7"/>
  <c r="X364" i="7"/>
  <c r="W364" i="7"/>
  <c r="V364" i="7"/>
  <c r="U364" i="7"/>
  <c r="S364" i="7"/>
  <c r="R364" i="7"/>
  <c r="Y363" i="7"/>
  <c r="X363" i="7"/>
  <c r="W363" i="7"/>
  <c r="V363" i="7"/>
  <c r="U363" i="7"/>
  <c r="S363" i="7"/>
  <c r="R363" i="7"/>
  <c r="Y362" i="7"/>
  <c r="X362" i="7"/>
  <c r="W362" i="7"/>
  <c r="V362" i="7"/>
  <c r="U362" i="7"/>
  <c r="S362" i="7"/>
  <c r="R362" i="7"/>
  <c r="Y361" i="7"/>
  <c r="X361" i="7"/>
  <c r="W361" i="7"/>
  <c r="V361" i="7"/>
  <c r="U361" i="7"/>
  <c r="S361" i="7"/>
  <c r="R361" i="7"/>
  <c r="Y360" i="7"/>
  <c r="X360" i="7"/>
  <c r="W360" i="7"/>
  <c r="V360" i="7"/>
  <c r="U360" i="7"/>
  <c r="S360" i="7"/>
  <c r="R360" i="7"/>
  <c r="Y359" i="7"/>
  <c r="X359" i="7"/>
  <c r="W359" i="7"/>
  <c r="V359" i="7"/>
  <c r="U359" i="7"/>
  <c r="S359" i="7"/>
  <c r="R359" i="7"/>
  <c r="Y358" i="7"/>
  <c r="X358" i="7"/>
  <c r="W358" i="7"/>
  <c r="V358" i="7"/>
  <c r="U358" i="7"/>
  <c r="S358" i="7"/>
  <c r="R358" i="7"/>
  <c r="Y357" i="7"/>
  <c r="X357" i="7"/>
  <c r="W357" i="7"/>
  <c r="V357" i="7"/>
  <c r="U357" i="7"/>
  <c r="S357" i="7"/>
  <c r="R357" i="7"/>
  <c r="Y356" i="7"/>
  <c r="X356" i="7"/>
  <c r="W356" i="7"/>
  <c r="V356" i="7"/>
  <c r="U356" i="7"/>
  <c r="S356" i="7"/>
  <c r="R356" i="7"/>
  <c r="Y355" i="7"/>
  <c r="X355" i="7"/>
  <c r="W355" i="7"/>
  <c r="V355" i="7"/>
  <c r="U355" i="7"/>
  <c r="S355" i="7"/>
  <c r="R355" i="7"/>
  <c r="Y354" i="7"/>
  <c r="X354" i="7"/>
  <c r="W354" i="7"/>
  <c r="V354" i="7"/>
  <c r="U354" i="7"/>
  <c r="S354" i="7"/>
  <c r="R354" i="7"/>
  <c r="Y353" i="7"/>
  <c r="X353" i="7"/>
  <c r="W353" i="7"/>
  <c r="V353" i="7"/>
  <c r="U353" i="7"/>
  <c r="S353" i="7"/>
  <c r="R353" i="7"/>
  <c r="Y352" i="7"/>
  <c r="X352" i="7"/>
  <c r="W352" i="7"/>
  <c r="V352" i="7"/>
  <c r="U352" i="7"/>
  <c r="S352" i="7"/>
  <c r="R352" i="7"/>
  <c r="Y351" i="7"/>
  <c r="X351" i="7"/>
  <c r="W351" i="7"/>
  <c r="V351" i="7"/>
  <c r="U351" i="7"/>
  <c r="S351" i="7"/>
  <c r="R351" i="7"/>
  <c r="Y350" i="7"/>
  <c r="X350" i="7"/>
  <c r="W350" i="7"/>
  <c r="V350" i="7"/>
  <c r="U350" i="7"/>
  <c r="S350" i="7"/>
  <c r="R350" i="7"/>
  <c r="Y349" i="7"/>
  <c r="X349" i="7"/>
  <c r="W349" i="7"/>
  <c r="V349" i="7"/>
  <c r="U349" i="7"/>
  <c r="S349" i="7"/>
  <c r="R349" i="7"/>
  <c r="Y348" i="7"/>
  <c r="X348" i="7"/>
  <c r="W348" i="7"/>
  <c r="V348" i="7"/>
  <c r="U348" i="7"/>
  <c r="S348" i="7"/>
  <c r="R348" i="7"/>
  <c r="Y347" i="7"/>
  <c r="X347" i="7"/>
  <c r="W347" i="7"/>
  <c r="V347" i="7"/>
  <c r="U347" i="7"/>
  <c r="S347" i="7"/>
  <c r="R347" i="7"/>
  <c r="Y346" i="7"/>
  <c r="X346" i="7"/>
  <c r="W346" i="7"/>
  <c r="V346" i="7"/>
  <c r="U346" i="7"/>
  <c r="S346" i="7"/>
  <c r="R346" i="7"/>
  <c r="Y345" i="7"/>
  <c r="X345" i="7"/>
  <c r="W345" i="7"/>
  <c r="V345" i="7"/>
  <c r="U345" i="7"/>
  <c r="S345" i="7"/>
  <c r="R345" i="7"/>
  <c r="Y344" i="7"/>
  <c r="X344" i="7"/>
  <c r="W344" i="7"/>
  <c r="V344" i="7"/>
  <c r="U344" i="7"/>
  <c r="S344" i="7"/>
  <c r="R344" i="7"/>
  <c r="Y343" i="7"/>
  <c r="X343" i="7"/>
  <c r="W343" i="7"/>
  <c r="V343" i="7"/>
  <c r="U343" i="7"/>
  <c r="S343" i="7"/>
  <c r="R343" i="7"/>
  <c r="Y342" i="7"/>
  <c r="X342" i="7"/>
  <c r="W342" i="7"/>
  <c r="V342" i="7"/>
  <c r="U342" i="7"/>
  <c r="S342" i="7"/>
  <c r="R342" i="7"/>
  <c r="Y341" i="7"/>
  <c r="X341" i="7"/>
  <c r="W341" i="7"/>
  <c r="V341" i="7"/>
  <c r="U341" i="7"/>
  <c r="S341" i="7"/>
  <c r="R341" i="7"/>
  <c r="Y340" i="7"/>
  <c r="X340" i="7"/>
  <c r="W340" i="7"/>
  <c r="V340" i="7"/>
  <c r="U340" i="7"/>
  <c r="S340" i="7"/>
  <c r="R340" i="7"/>
  <c r="Y339" i="7"/>
  <c r="X339" i="7"/>
  <c r="W339" i="7"/>
  <c r="V339" i="7"/>
  <c r="U339" i="7"/>
  <c r="S339" i="7"/>
  <c r="R339" i="7"/>
  <c r="Y338" i="7"/>
  <c r="X338" i="7"/>
  <c r="W338" i="7"/>
  <c r="V338" i="7"/>
  <c r="U338" i="7"/>
  <c r="S338" i="7"/>
  <c r="R338" i="7"/>
  <c r="Y337" i="7"/>
  <c r="X337" i="7"/>
  <c r="W337" i="7"/>
  <c r="V337" i="7"/>
  <c r="U337" i="7"/>
  <c r="S337" i="7"/>
  <c r="R337" i="7"/>
  <c r="Y336" i="7"/>
  <c r="X336" i="7"/>
  <c r="W336" i="7"/>
  <c r="V336" i="7"/>
  <c r="U336" i="7"/>
  <c r="S336" i="7"/>
  <c r="R336" i="7"/>
  <c r="Y335" i="7"/>
  <c r="X335" i="7"/>
  <c r="W335" i="7"/>
  <c r="V335" i="7"/>
  <c r="U335" i="7"/>
  <c r="S335" i="7"/>
  <c r="R335" i="7"/>
  <c r="Y334" i="7"/>
  <c r="X334" i="7"/>
  <c r="W334" i="7"/>
  <c r="V334" i="7"/>
  <c r="U334" i="7"/>
  <c r="S334" i="7"/>
  <c r="R334" i="7"/>
  <c r="Y333" i="7"/>
  <c r="X333" i="7"/>
  <c r="W333" i="7"/>
  <c r="V333" i="7"/>
  <c r="U333" i="7"/>
  <c r="S333" i="7"/>
  <c r="R333" i="7"/>
  <c r="Y332" i="7"/>
  <c r="X332" i="7"/>
  <c r="W332" i="7"/>
  <c r="V332" i="7"/>
  <c r="U332" i="7"/>
  <c r="S332" i="7"/>
  <c r="R332" i="7"/>
  <c r="Y331" i="7"/>
  <c r="X331" i="7"/>
  <c r="W331" i="7"/>
  <c r="V331" i="7"/>
  <c r="U331" i="7"/>
  <c r="S331" i="7"/>
  <c r="R331" i="7"/>
  <c r="Y330" i="7"/>
  <c r="X330" i="7"/>
  <c r="W330" i="7"/>
  <c r="V330" i="7"/>
  <c r="U330" i="7"/>
  <c r="S330" i="7"/>
  <c r="R330" i="7"/>
  <c r="Y329" i="7"/>
  <c r="X329" i="7"/>
  <c r="W329" i="7"/>
  <c r="V329" i="7"/>
  <c r="U329" i="7"/>
  <c r="S329" i="7"/>
  <c r="R329" i="7"/>
  <c r="Y328" i="7"/>
  <c r="X328" i="7"/>
  <c r="W328" i="7"/>
  <c r="V328" i="7"/>
  <c r="U328" i="7"/>
  <c r="S328" i="7"/>
  <c r="R328" i="7"/>
  <c r="Y327" i="7"/>
  <c r="X327" i="7"/>
  <c r="W327" i="7"/>
  <c r="V327" i="7"/>
  <c r="U327" i="7"/>
  <c r="S327" i="7"/>
  <c r="R327" i="7"/>
  <c r="Y326" i="7"/>
  <c r="X326" i="7"/>
  <c r="W326" i="7"/>
  <c r="V326" i="7"/>
  <c r="U326" i="7"/>
  <c r="S326" i="7"/>
  <c r="R326" i="7"/>
  <c r="Y325" i="7"/>
  <c r="X325" i="7"/>
  <c r="W325" i="7"/>
  <c r="V325" i="7"/>
  <c r="U325" i="7"/>
  <c r="S325" i="7"/>
  <c r="R325" i="7"/>
  <c r="Y324" i="7"/>
  <c r="X324" i="7"/>
  <c r="W324" i="7"/>
  <c r="V324" i="7"/>
  <c r="U324" i="7"/>
  <c r="S324" i="7"/>
  <c r="R324" i="7"/>
  <c r="Y323" i="7"/>
  <c r="X323" i="7"/>
  <c r="W323" i="7"/>
  <c r="V323" i="7"/>
  <c r="U323" i="7"/>
  <c r="S323" i="7"/>
  <c r="R323" i="7"/>
  <c r="Y322" i="7"/>
  <c r="X322" i="7"/>
  <c r="W322" i="7"/>
  <c r="V322" i="7"/>
  <c r="U322" i="7"/>
  <c r="S322" i="7"/>
  <c r="R322" i="7"/>
  <c r="Y321" i="7"/>
  <c r="X321" i="7"/>
  <c r="W321" i="7"/>
  <c r="V321" i="7"/>
  <c r="U321" i="7"/>
  <c r="S321" i="7"/>
  <c r="R321" i="7"/>
  <c r="Y320" i="7"/>
  <c r="X320" i="7"/>
  <c r="W320" i="7"/>
  <c r="V320" i="7"/>
  <c r="U320" i="7"/>
  <c r="S320" i="7"/>
  <c r="R320" i="7"/>
  <c r="Y319" i="7"/>
  <c r="X319" i="7"/>
  <c r="W319" i="7"/>
  <c r="V319" i="7"/>
  <c r="U319" i="7"/>
  <c r="S319" i="7"/>
  <c r="R319" i="7"/>
  <c r="Y318" i="7"/>
  <c r="X318" i="7"/>
  <c r="W318" i="7"/>
  <c r="V318" i="7"/>
  <c r="U318" i="7"/>
  <c r="S318" i="7"/>
  <c r="R318" i="7"/>
  <c r="Y317" i="7"/>
  <c r="X317" i="7"/>
  <c r="W317" i="7"/>
  <c r="V317" i="7"/>
  <c r="U317" i="7"/>
  <c r="S317" i="7"/>
  <c r="R317" i="7"/>
  <c r="Y316" i="7"/>
  <c r="X316" i="7"/>
  <c r="W316" i="7"/>
  <c r="V316" i="7"/>
  <c r="U316" i="7"/>
  <c r="S316" i="7"/>
  <c r="R316" i="7"/>
  <c r="Y315" i="7"/>
  <c r="X315" i="7"/>
  <c r="W315" i="7"/>
  <c r="V315" i="7"/>
  <c r="U315" i="7"/>
  <c r="S315" i="7"/>
  <c r="R315" i="7"/>
  <c r="Y314" i="7"/>
  <c r="X314" i="7"/>
  <c r="W314" i="7"/>
  <c r="V314" i="7"/>
  <c r="U314" i="7"/>
  <c r="S314" i="7"/>
  <c r="R314" i="7"/>
  <c r="Y313" i="7"/>
  <c r="X313" i="7"/>
  <c r="W313" i="7"/>
  <c r="V313" i="7"/>
  <c r="U313" i="7"/>
  <c r="S313" i="7"/>
  <c r="R313" i="7"/>
  <c r="Y312" i="7"/>
  <c r="X312" i="7"/>
  <c r="W312" i="7"/>
  <c r="V312" i="7"/>
  <c r="U312" i="7"/>
  <c r="S312" i="7"/>
  <c r="R312" i="7"/>
  <c r="Y311" i="7"/>
  <c r="X311" i="7"/>
  <c r="W311" i="7"/>
  <c r="V311" i="7"/>
  <c r="U311" i="7"/>
  <c r="S311" i="7"/>
  <c r="R311" i="7"/>
  <c r="Y310" i="7"/>
  <c r="X310" i="7"/>
  <c r="W310" i="7"/>
  <c r="V310" i="7"/>
  <c r="U310" i="7"/>
  <c r="S310" i="7"/>
  <c r="R310" i="7"/>
  <c r="Y309" i="7"/>
  <c r="X309" i="7"/>
  <c r="W309" i="7"/>
  <c r="V309" i="7"/>
  <c r="U309" i="7"/>
  <c r="S309" i="7"/>
  <c r="R309" i="7"/>
  <c r="Y308" i="7"/>
  <c r="X308" i="7"/>
  <c r="W308" i="7"/>
  <c r="V308" i="7"/>
  <c r="U308" i="7"/>
  <c r="S308" i="7"/>
  <c r="R308" i="7"/>
  <c r="Y307" i="7"/>
  <c r="X307" i="7"/>
  <c r="W307" i="7"/>
  <c r="V307" i="7"/>
  <c r="U307" i="7"/>
  <c r="S307" i="7"/>
  <c r="R307" i="7"/>
  <c r="Y306" i="7"/>
  <c r="X306" i="7"/>
  <c r="W306" i="7"/>
  <c r="V306" i="7"/>
  <c r="U306" i="7"/>
  <c r="S306" i="7"/>
  <c r="R306" i="7"/>
  <c r="Y305" i="7"/>
  <c r="X305" i="7"/>
  <c r="W305" i="7"/>
  <c r="V305" i="7"/>
  <c r="U305" i="7"/>
  <c r="S305" i="7"/>
  <c r="R305" i="7"/>
  <c r="Y304" i="7"/>
  <c r="X304" i="7"/>
  <c r="W304" i="7"/>
  <c r="V304" i="7"/>
  <c r="U304" i="7"/>
  <c r="S304" i="7"/>
  <c r="R304" i="7"/>
  <c r="Y303" i="7"/>
  <c r="X303" i="7"/>
  <c r="W303" i="7"/>
  <c r="V303" i="7"/>
  <c r="U303" i="7"/>
  <c r="S303" i="7"/>
  <c r="R303" i="7"/>
  <c r="Y302" i="7"/>
  <c r="X302" i="7"/>
  <c r="W302" i="7"/>
  <c r="V302" i="7"/>
  <c r="U302" i="7"/>
  <c r="S302" i="7"/>
  <c r="R302" i="7"/>
  <c r="Y301" i="7"/>
  <c r="X301" i="7"/>
  <c r="W301" i="7"/>
  <c r="V301" i="7"/>
  <c r="U301" i="7"/>
  <c r="S301" i="7"/>
  <c r="R301" i="7"/>
  <c r="Y300" i="7"/>
  <c r="X300" i="7"/>
  <c r="W300" i="7"/>
  <c r="V300" i="7"/>
  <c r="U300" i="7"/>
  <c r="S300" i="7"/>
  <c r="R300" i="7"/>
  <c r="Y299" i="7"/>
  <c r="X299" i="7"/>
  <c r="W299" i="7"/>
  <c r="V299" i="7"/>
  <c r="U299" i="7"/>
  <c r="S299" i="7"/>
  <c r="R299" i="7"/>
  <c r="Y298" i="7"/>
  <c r="X298" i="7"/>
  <c r="W298" i="7"/>
  <c r="V298" i="7"/>
  <c r="U298" i="7"/>
  <c r="S298" i="7"/>
  <c r="R298" i="7"/>
  <c r="Y297" i="7"/>
  <c r="X297" i="7"/>
  <c r="W297" i="7"/>
  <c r="V297" i="7"/>
  <c r="U297" i="7"/>
  <c r="S297" i="7"/>
  <c r="R297" i="7"/>
  <c r="Y296" i="7"/>
  <c r="X296" i="7"/>
  <c r="W296" i="7"/>
  <c r="V296" i="7"/>
  <c r="U296" i="7"/>
  <c r="S296" i="7"/>
  <c r="R296" i="7"/>
  <c r="Y295" i="7"/>
  <c r="X295" i="7"/>
  <c r="W295" i="7"/>
  <c r="V295" i="7"/>
  <c r="U295" i="7"/>
  <c r="S295" i="7"/>
  <c r="R295" i="7"/>
  <c r="Y294" i="7"/>
  <c r="X294" i="7"/>
  <c r="W294" i="7"/>
  <c r="V294" i="7"/>
  <c r="U294" i="7"/>
  <c r="S294" i="7"/>
  <c r="R294" i="7"/>
  <c r="Y293" i="7"/>
  <c r="X293" i="7"/>
  <c r="W293" i="7"/>
  <c r="V293" i="7"/>
  <c r="U293" i="7"/>
  <c r="S293" i="7"/>
  <c r="R293" i="7"/>
  <c r="Y292" i="7"/>
  <c r="X292" i="7"/>
  <c r="W292" i="7"/>
  <c r="V292" i="7"/>
  <c r="U292" i="7"/>
  <c r="S292" i="7"/>
  <c r="R292" i="7"/>
  <c r="Y291" i="7"/>
  <c r="X291" i="7"/>
  <c r="W291" i="7"/>
  <c r="V291" i="7"/>
  <c r="U291" i="7"/>
  <c r="S291" i="7"/>
  <c r="R291" i="7"/>
  <c r="Y290" i="7"/>
  <c r="X290" i="7"/>
  <c r="W290" i="7"/>
  <c r="V290" i="7"/>
  <c r="U290" i="7"/>
  <c r="S290" i="7"/>
  <c r="R290" i="7"/>
  <c r="Y289" i="7"/>
  <c r="X289" i="7"/>
  <c r="W289" i="7"/>
  <c r="V289" i="7"/>
  <c r="U289" i="7"/>
  <c r="S289" i="7"/>
  <c r="R289" i="7"/>
  <c r="Y288" i="7"/>
  <c r="X288" i="7"/>
  <c r="W288" i="7"/>
  <c r="V288" i="7"/>
  <c r="U288" i="7"/>
  <c r="S288" i="7"/>
  <c r="R288" i="7"/>
  <c r="Y287" i="7"/>
  <c r="X287" i="7"/>
  <c r="W287" i="7"/>
  <c r="V287" i="7"/>
  <c r="U287" i="7"/>
  <c r="S287" i="7"/>
  <c r="R287" i="7"/>
  <c r="Y286" i="7"/>
  <c r="X286" i="7"/>
  <c r="W286" i="7"/>
  <c r="V286" i="7"/>
  <c r="U286" i="7"/>
  <c r="S286" i="7"/>
  <c r="R286" i="7"/>
  <c r="Y285" i="7"/>
  <c r="X285" i="7"/>
  <c r="W285" i="7"/>
  <c r="V285" i="7"/>
  <c r="U285" i="7"/>
  <c r="S285" i="7"/>
  <c r="R285" i="7"/>
  <c r="Y284" i="7"/>
  <c r="X284" i="7"/>
  <c r="W284" i="7"/>
  <c r="V284" i="7"/>
  <c r="U284" i="7"/>
  <c r="S284" i="7"/>
  <c r="R284" i="7"/>
  <c r="Y283" i="7"/>
  <c r="X283" i="7"/>
  <c r="W283" i="7"/>
  <c r="V283" i="7"/>
  <c r="U283" i="7"/>
  <c r="S283" i="7"/>
  <c r="R283" i="7"/>
  <c r="Y282" i="7"/>
  <c r="X282" i="7"/>
  <c r="W282" i="7"/>
  <c r="V282" i="7"/>
  <c r="U282" i="7"/>
  <c r="S282" i="7"/>
  <c r="R282" i="7"/>
  <c r="Y281" i="7"/>
  <c r="X281" i="7"/>
  <c r="W281" i="7"/>
  <c r="V281" i="7"/>
  <c r="U281" i="7"/>
  <c r="S281" i="7"/>
  <c r="R281" i="7"/>
  <c r="Y280" i="7"/>
  <c r="X280" i="7"/>
  <c r="W280" i="7"/>
  <c r="V280" i="7"/>
  <c r="U280" i="7"/>
  <c r="S280" i="7"/>
  <c r="R280" i="7"/>
  <c r="Y279" i="7"/>
  <c r="X279" i="7"/>
  <c r="W279" i="7"/>
  <c r="V279" i="7"/>
  <c r="U279" i="7"/>
  <c r="S279" i="7"/>
  <c r="R279" i="7"/>
  <c r="Y278" i="7"/>
  <c r="X278" i="7"/>
  <c r="W278" i="7"/>
  <c r="V278" i="7"/>
  <c r="U278" i="7"/>
  <c r="S278" i="7"/>
  <c r="R278" i="7"/>
  <c r="Y277" i="7"/>
  <c r="X277" i="7"/>
  <c r="W277" i="7"/>
  <c r="V277" i="7"/>
  <c r="U277" i="7"/>
  <c r="S277" i="7"/>
  <c r="R277" i="7"/>
  <c r="Y276" i="7"/>
  <c r="X276" i="7"/>
  <c r="W276" i="7"/>
  <c r="V276" i="7"/>
  <c r="U276" i="7"/>
  <c r="S276" i="7"/>
  <c r="R276" i="7"/>
  <c r="Y275" i="7"/>
  <c r="X275" i="7"/>
  <c r="W275" i="7"/>
  <c r="V275" i="7"/>
  <c r="U275" i="7"/>
  <c r="S275" i="7"/>
  <c r="R275" i="7"/>
  <c r="Y274" i="7"/>
  <c r="X274" i="7"/>
  <c r="W274" i="7"/>
  <c r="V274" i="7"/>
  <c r="U274" i="7"/>
  <c r="S274" i="7"/>
  <c r="R274" i="7"/>
  <c r="Y273" i="7"/>
  <c r="X273" i="7"/>
  <c r="W273" i="7"/>
  <c r="V273" i="7"/>
  <c r="U273" i="7"/>
  <c r="S273" i="7"/>
  <c r="R273" i="7"/>
  <c r="Y272" i="7"/>
  <c r="X272" i="7"/>
  <c r="W272" i="7"/>
  <c r="V272" i="7"/>
  <c r="U272" i="7"/>
  <c r="S272" i="7"/>
  <c r="R272" i="7"/>
  <c r="Y271" i="7"/>
  <c r="X271" i="7"/>
  <c r="W271" i="7"/>
  <c r="V271" i="7"/>
  <c r="U271" i="7"/>
  <c r="S271" i="7"/>
  <c r="R271" i="7"/>
  <c r="Y270" i="7"/>
  <c r="X270" i="7"/>
  <c r="W270" i="7"/>
  <c r="V270" i="7"/>
  <c r="U270" i="7"/>
  <c r="S270" i="7"/>
  <c r="R270" i="7"/>
  <c r="Y269" i="7"/>
  <c r="X269" i="7"/>
  <c r="W269" i="7"/>
  <c r="V269" i="7"/>
  <c r="U269" i="7"/>
  <c r="S269" i="7"/>
  <c r="R269" i="7"/>
  <c r="Y268" i="7"/>
  <c r="X268" i="7"/>
  <c r="W268" i="7"/>
  <c r="V268" i="7"/>
  <c r="U268" i="7"/>
  <c r="S268" i="7"/>
  <c r="R268" i="7"/>
  <c r="Y267" i="7"/>
  <c r="X267" i="7"/>
  <c r="W267" i="7"/>
  <c r="V267" i="7"/>
  <c r="U267" i="7"/>
  <c r="S267" i="7"/>
  <c r="R267" i="7"/>
  <c r="Y266" i="7"/>
  <c r="X266" i="7"/>
  <c r="W266" i="7"/>
  <c r="V266" i="7"/>
  <c r="U266" i="7"/>
  <c r="S266" i="7"/>
  <c r="R266" i="7"/>
  <c r="Y265" i="7"/>
  <c r="X265" i="7"/>
  <c r="W265" i="7"/>
  <c r="V265" i="7"/>
  <c r="U265" i="7"/>
  <c r="S265" i="7"/>
  <c r="R265" i="7"/>
  <c r="Y264" i="7"/>
  <c r="X264" i="7"/>
  <c r="W264" i="7"/>
  <c r="V264" i="7"/>
  <c r="U264" i="7"/>
  <c r="S264" i="7"/>
  <c r="R264" i="7"/>
  <c r="Y263" i="7"/>
  <c r="X263" i="7"/>
  <c r="W263" i="7"/>
  <c r="V263" i="7"/>
  <c r="U263" i="7"/>
  <c r="S263" i="7"/>
  <c r="R263" i="7"/>
  <c r="Y262" i="7"/>
  <c r="X262" i="7"/>
  <c r="W262" i="7"/>
  <c r="V262" i="7"/>
  <c r="U262" i="7"/>
  <c r="S262" i="7"/>
  <c r="R262" i="7"/>
  <c r="Y261" i="7"/>
  <c r="X261" i="7"/>
  <c r="W261" i="7"/>
  <c r="V261" i="7"/>
  <c r="U261" i="7"/>
  <c r="S261" i="7"/>
  <c r="R261" i="7"/>
  <c r="Y260" i="7"/>
  <c r="X260" i="7"/>
  <c r="W260" i="7"/>
  <c r="V260" i="7"/>
  <c r="U260" i="7"/>
  <c r="S260" i="7"/>
  <c r="R260" i="7"/>
  <c r="Y259" i="7"/>
  <c r="X259" i="7"/>
  <c r="W259" i="7"/>
  <c r="V259" i="7"/>
  <c r="U259" i="7"/>
  <c r="S259" i="7"/>
  <c r="R259" i="7"/>
  <c r="Y258" i="7"/>
  <c r="X258" i="7"/>
  <c r="W258" i="7"/>
  <c r="V258" i="7"/>
  <c r="U258" i="7"/>
  <c r="S258" i="7"/>
  <c r="R258" i="7"/>
  <c r="Y257" i="7"/>
  <c r="X257" i="7"/>
  <c r="W257" i="7"/>
  <c r="V257" i="7"/>
  <c r="U257" i="7"/>
  <c r="S257" i="7"/>
  <c r="R257" i="7"/>
  <c r="Y256" i="7"/>
  <c r="X256" i="7"/>
  <c r="W256" i="7"/>
  <c r="V256" i="7"/>
  <c r="U256" i="7"/>
  <c r="S256" i="7"/>
  <c r="R256" i="7"/>
  <c r="Y255" i="7"/>
  <c r="X255" i="7"/>
  <c r="W255" i="7"/>
  <c r="V255" i="7"/>
  <c r="U255" i="7"/>
  <c r="S255" i="7"/>
  <c r="R255" i="7"/>
  <c r="Y254" i="7"/>
  <c r="X254" i="7"/>
  <c r="W254" i="7"/>
  <c r="V254" i="7"/>
  <c r="U254" i="7"/>
  <c r="S254" i="7"/>
  <c r="R254" i="7"/>
  <c r="Y253" i="7"/>
  <c r="X253" i="7"/>
  <c r="W253" i="7"/>
  <c r="V253" i="7"/>
  <c r="U253" i="7"/>
  <c r="S253" i="7"/>
  <c r="R253" i="7"/>
  <c r="Y252" i="7"/>
  <c r="X252" i="7"/>
  <c r="W252" i="7"/>
  <c r="V252" i="7"/>
  <c r="U252" i="7"/>
  <c r="S252" i="7"/>
  <c r="R252" i="7"/>
  <c r="Y251" i="7"/>
  <c r="X251" i="7"/>
  <c r="W251" i="7"/>
  <c r="V251" i="7"/>
  <c r="U251" i="7"/>
  <c r="S251" i="7"/>
  <c r="R251" i="7"/>
  <c r="Y250" i="7"/>
  <c r="X250" i="7"/>
  <c r="W250" i="7"/>
  <c r="V250" i="7"/>
  <c r="U250" i="7"/>
  <c r="S250" i="7"/>
  <c r="R250" i="7"/>
  <c r="Y249" i="7"/>
  <c r="X249" i="7"/>
  <c r="W249" i="7"/>
  <c r="V249" i="7"/>
  <c r="U249" i="7"/>
  <c r="S249" i="7"/>
  <c r="R249" i="7"/>
  <c r="Y248" i="7"/>
  <c r="X248" i="7"/>
  <c r="W248" i="7"/>
  <c r="V248" i="7"/>
  <c r="U248" i="7"/>
  <c r="S248" i="7"/>
  <c r="R248" i="7"/>
  <c r="Y247" i="7"/>
  <c r="X247" i="7"/>
  <c r="W247" i="7"/>
  <c r="V247" i="7"/>
  <c r="U247" i="7"/>
  <c r="S247" i="7"/>
  <c r="R247" i="7"/>
  <c r="Y246" i="7"/>
  <c r="X246" i="7"/>
  <c r="W246" i="7"/>
  <c r="V246" i="7"/>
  <c r="U246" i="7"/>
  <c r="S246" i="7"/>
  <c r="R246" i="7"/>
  <c r="Y245" i="7"/>
  <c r="X245" i="7"/>
  <c r="W245" i="7"/>
  <c r="V245" i="7"/>
  <c r="U245" i="7"/>
  <c r="S245" i="7"/>
  <c r="R245" i="7"/>
  <c r="Y244" i="7"/>
  <c r="X244" i="7"/>
  <c r="W244" i="7"/>
  <c r="V244" i="7"/>
  <c r="U244" i="7"/>
  <c r="S244" i="7"/>
  <c r="R244" i="7"/>
  <c r="Y243" i="7"/>
  <c r="X243" i="7"/>
  <c r="W243" i="7"/>
  <c r="V243" i="7"/>
  <c r="U243" i="7"/>
  <c r="S243" i="7"/>
  <c r="R243" i="7"/>
  <c r="Y242" i="7"/>
  <c r="X242" i="7"/>
  <c r="W242" i="7"/>
  <c r="V242" i="7"/>
  <c r="U242" i="7"/>
  <c r="S242" i="7"/>
  <c r="R242" i="7"/>
  <c r="Y241" i="7"/>
  <c r="X241" i="7"/>
  <c r="W241" i="7"/>
  <c r="V241" i="7"/>
  <c r="U241" i="7"/>
  <c r="S241" i="7"/>
  <c r="R241" i="7"/>
  <c r="Y240" i="7"/>
  <c r="X240" i="7"/>
  <c r="W240" i="7"/>
  <c r="V240" i="7"/>
  <c r="U240" i="7"/>
  <c r="S240" i="7"/>
  <c r="R240" i="7"/>
  <c r="Y239" i="7"/>
  <c r="X239" i="7"/>
  <c r="W239" i="7"/>
  <c r="V239" i="7"/>
  <c r="U239" i="7"/>
  <c r="S239" i="7"/>
  <c r="R239" i="7"/>
  <c r="Y238" i="7"/>
  <c r="X238" i="7"/>
  <c r="W238" i="7"/>
  <c r="V238" i="7"/>
  <c r="U238" i="7"/>
  <c r="S238" i="7"/>
  <c r="R238" i="7"/>
  <c r="Y237" i="7"/>
  <c r="X237" i="7"/>
  <c r="W237" i="7"/>
  <c r="V237" i="7"/>
  <c r="U237" i="7"/>
  <c r="S237" i="7"/>
  <c r="R237" i="7"/>
  <c r="Y236" i="7"/>
  <c r="X236" i="7"/>
  <c r="W236" i="7"/>
  <c r="V236" i="7"/>
  <c r="U236" i="7"/>
  <c r="S236" i="7"/>
  <c r="R236" i="7"/>
  <c r="Y235" i="7"/>
  <c r="X235" i="7"/>
  <c r="W235" i="7"/>
  <c r="V235" i="7"/>
  <c r="U235" i="7"/>
  <c r="S235" i="7"/>
  <c r="R235" i="7"/>
  <c r="Y234" i="7"/>
  <c r="X234" i="7"/>
  <c r="W234" i="7"/>
  <c r="V234" i="7"/>
  <c r="U234" i="7"/>
  <c r="S234" i="7"/>
  <c r="R234" i="7"/>
  <c r="Y233" i="7"/>
  <c r="X233" i="7"/>
  <c r="W233" i="7"/>
  <c r="V233" i="7"/>
  <c r="U233" i="7"/>
  <c r="S233" i="7"/>
  <c r="R233" i="7"/>
  <c r="Y232" i="7"/>
  <c r="X232" i="7"/>
  <c r="W232" i="7"/>
  <c r="V232" i="7"/>
  <c r="U232" i="7"/>
  <c r="S232" i="7"/>
  <c r="R232" i="7"/>
  <c r="Y231" i="7"/>
  <c r="X231" i="7"/>
  <c r="W231" i="7"/>
  <c r="V231" i="7"/>
  <c r="U231" i="7"/>
  <c r="S231" i="7"/>
  <c r="R231" i="7"/>
  <c r="AE230" i="7"/>
  <c r="Y230" i="7"/>
  <c r="X230" i="7"/>
  <c r="W230" i="7"/>
  <c r="V230" i="7"/>
  <c r="U230" i="7"/>
  <c r="S230" i="7"/>
  <c r="R230" i="7"/>
  <c r="Y229" i="7"/>
  <c r="X229" i="7"/>
  <c r="W229" i="7"/>
  <c r="V229" i="7"/>
  <c r="U229" i="7"/>
  <c r="S229" i="7"/>
  <c r="R229" i="7"/>
  <c r="AA228" i="7"/>
  <c r="AL228" i="7" s="1"/>
  <c r="AM228" i="7" s="1"/>
  <c r="AN228" i="7" s="1"/>
  <c r="Y228" i="7"/>
  <c r="X228" i="7"/>
  <c r="W228" i="7"/>
  <c r="V228" i="7"/>
  <c r="U228" i="7"/>
  <c r="S228" i="7"/>
  <c r="R228" i="7"/>
  <c r="Y227" i="7"/>
  <c r="X227" i="7"/>
  <c r="W227" i="7"/>
  <c r="V227" i="7"/>
  <c r="U227" i="7"/>
  <c r="S227" i="7"/>
  <c r="R227" i="7"/>
  <c r="Y226" i="7"/>
  <c r="X226" i="7"/>
  <c r="W226" i="7"/>
  <c r="V226" i="7"/>
  <c r="U226" i="7"/>
  <c r="S226" i="7"/>
  <c r="R226" i="7"/>
  <c r="Y225" i="7"/>
  <c r="X225" i="7"/>
  <c r="W225" i="7"/>
  <c r="V225" i="7"/>
  <c r="U225" i="7"/>
  <c r="S225" i="7"/>
  <c r="R225" i="7"/>
  <c r="Y224" i="7"/>
  <c r="X224" i="7"/>
  <c r="W224" i="7"/>
  <c r="V224" i="7"/>
  <c r="U224" i="7"/>
  <c r="S224" i="7"/>
  <c r="R224" i="7"/>
  <c r="Y223" i="7"/>
  <c r="X223" i="7"/>
  <c r="W223" i="7"/>
  <c r="V223" i="7"/>
  <c r="U223" i="7"/>
  <c r="S223" i="7"/>
  <c r="R223" i="7"/>
  <c r="Y222" i="7"/>
  <c r="X222" i="7"/>
  <c r="W222" i="7"/>
  <c r="V222" i="7"/>
  <c r="U222" i="7"/>
  <c r="S222" i="7"/>
  <c r="R222" i="7"/>
  <c r="Y221" i="7"/>
  <c r="X221" i="7"/>
  <c r="W221" i="7"/>
  <c r="V221" i="7"/>
  <c r="U221" i="7"/>
  <c r="S221" i="7"/>
  <c r="R221" i="7"/>
  <c r="Y220" i="7"/>
  <c r="X220" i="7"/>
  <c r="W220" i="7"/>
  <c r="V220" i="7"/>
  <c r="U220" i="7"/>
  <c r="S220" i="7"/>
  <c r="R220" i="7"/>
  <c r="Y219" i="7"/>
  <c r="X219" i="7"/>
  <c r="W219" i="7"/>
  <c r="V219" i="7"/>
  <c r="U219" i="7"/>
  <c r="S219" i="7"/>
  <c r="R219" i="7"/>
  <c r="Y218" i="7"/>
  <c r="X218" i="7"/>
  <c r="W218" i="7"/>
  <c r="V218" i="7"/>
  <c r="U218" i="7"/>
  <c r="S218" i="7"/>
  <c r="R218" i="7"/>
  <c r="Y217" i="7"/>
  <c r="X217" i="7"/>
  <c r="W217" i="7"/>
  <c r="V217" i="7"/>
  <c r="U217" i="7"/>
  <c r="S217" i="7"/>
  <c r="R217" i="7"/>
  <c r="Y216" i="7"/>
  <c r="X216" i="7"/>
  <c r="W216" i="7"/>
  <c r="V216" i="7"/>
  <c r="U216" i="7"/>
  <c r="S216" i="7"/>
  <c r="R216" i="7"/>
  <c r="Y215" i="7"/>
  <c r="X215" i="7"/>
  <c r="W215" i="7"/>
  <c r="V215" i="7"/>
  <c r="U215" i="7"/>
  <c r="S215" i="7"/>
  <c r="R215" i="7"/>
  <c r="Y214" i="7"/>
  <c r="X214" i="7"/>
  <c r="W214" i="7"/>
  <c r="V214" i="7"/>
  <c r="U214" i="7"/>
  <c r="S214" i="7"/>
  <c r="R214" i="7"/>
  <c r="Y213" i="7"/>
  <c r="X213" i="7"/>
  <c r="W213" i="7"/>
  <c r="V213" i="7"/>
  <c r="U213" i="7"/>
  <c r="S213" i="7"/>
  <c r="R213" i="7"/>
  <c r="Y212" i="7"/>
  <c r="X212" i="7"/>
  <c r="W212" i="7"/>
  <c r="V212" i="7"/>
  <c r="U212" i="7"/>
  <c r="S212" i="7"/>
  <c r="R212" i="7"/>
  <c r="Y211" i="7"/>
  <c r="X211" i="7"/>
  <c r="W211" i="7"/>
  <c r="V211" i="7"/>
  <c r="U211" i="7"/>
  <c r="S211" i="7"/>
  <c r="R211" i="7"/>
  <c r="Y210" i="7"/>
  <c r="X210" i="7"/>
  <c r="W210" i="7"/>
  <c r="V210" i="7"/>
  <c r="U210" i="7"/>
  <c r="S210" i="7"/>
  <c r="R210" i="7"/>
  <c r="Y209" i="7"/>
  <c r="X209" i="7"/>
  <c r="W209" i="7"/>
  <c r="V209" i="7"/>
  <c r="U209" i="7"/>
  <c r="S209" i="7"/>
  <c r="R209" i="7"/>
  <c r="Y208" i="7"/>
  <c r="X208" i="7"/>
  <c r="W208" i="7"/>
  <c r="V208" i="7"/>
  <c r="U208" i="7"/>
  <c r="S208" i="7"/>
  <c r="R208" i="7"/>
  <c r="Y207" i="7"/>
  <c r="X207" i="7"/>
  <c r="W207" i="7"/>
  <c r="V207" i="7"/>
  <c r="U207" i="7"/>
  <c r="S207" i="7"/>
  <c r="R207" i="7"/>
  <c r="Y206" i="7"/>
  <c r="X206" i="7"/>
  <c r="W206" i="7"/>
  <c r="V206" i="7"/>
  <c r="U206" i="7"/>
  <c r="S206" i="7"/>
  <c r="R206" i="7"/>
  <c r="Y205" i="7"/>
  <c r="X205" i="7"/>
  <c r="W205" i="7"/>
  <c r="V205" i="7"/>
  <c r="U205" i="7"/>
  <c r="S205" i="7"/>
  <c r="R205" i="7"/>
  <c r="Y204" i="7"/>
  <c r="X204" i="7"/>
  <c r="W204" i="7"/>
  <c r="V204" i="7"/>
  <c r="U204" i="7"/>
  <c r="S204" i="7"/>
  <c r="R204" i="7"/>
  <c r="Y203" i="7"/>
  <c r="X203" i="7"/>
  <c r="W203" i="7"/>
  <c r="V203" i="7"/>
  <c r="U203" i="7"/>
  <c r="S203" i="7"/>
  <c r="R203" i="7"/>
  <c r="AA202" i="7"/>
  <c r="AL202" i="7" s="1"/>
  <c r="AM202" i="7" s="1"/>
  <c r="AN202" i="7" s="1"/>
  <c r="Y202" i="7"/>
  <c r="X202" i="7"/>
  <c r="W202" i="7"/>
  <c r="V202" i="7"/>
  <c r="U202" i="7"/>
  <c r="S202" i="7"/>
  <c r="R202" i="7"/>
  <c r="Y201" i="7"/>
  <c r="X201" i="7"/>
  <c r="W201" i="7"/>
  <c r="V201" i="7"/>
  <c r="U201" i="7"/>
  <c r="S201" i="7"/>
  <c r="R201" i="7"/>
  <c r="Y200" i="7"/>
  <c r="X200" i="7"/>
  <c r="W200" i="7"/>
  <c r="V200" i="7"/>
  <c r="U200" i="7"/>
  <c r="S200" i="7"/>
  <c r="R200" i="7"/>
  <c r="Y199" i="7"/>
  <c r="X199" i="7"/>
  <c r="W199" i="7"/>
  <c r="V199" i="7"/>
  <c r="U199" i="7"/>
  <c r="S199" i="7"/>
  <c r="R199" i="7"/>
  <c r="Y198" i="7"/>
  <c r="X198" i="7"/>
  <c r="W198" i="7"/>
  <c r="V198" i="7"/>
  <c r="U198" i="7"/>
  <c r="S198" i="7"/>
  <c r="R198" i="7"/>
  <c r="Y197" i="7"/>
  <c r="X197" i="7"/>
  <c r="W197" i="7"/>
  <c r="V197" i="7"/>
  <c r="U197" i="7"/>
  <c r="S197" i="7"/>
  <c r="R197" i="7"/>
  <c r="Y196" i="7"/>
  <c r="X196" i="7"/>
  <c r="W196" i="7"/>
  <c r="V196" i="7"/>
  <c r="U196" i="7"/>
  <c r="S196" i="7"/>
  <c r="R196" i="7"/>
  <c r="Y195" i="7"/>
  <c r="X195" i="7"/>
  <c r="W195" i="7"/>
  <c r="V195" i="7"/>
  <c r="U195" i="7"/>
  <c r="S195" i="7"/>
  <c r="R195" i="7"/>
  <c r="Y194" i="7"/>
  <c r="X194" i="7"/>
  <c r="W194" i="7"/>
  <c r="V194" i="7"/>
  <c r="U194" i="7"/>
  <c r="S194" i="7"/>
  <c r="R194" i="7"/>
  <c r="AI193" i="7"/>
  <c r="Y193" i="7"/>
  <c r="X193" i="7"/>
  <c r="W193" i="7"/>
  <c r="V193" i="7"/>
  <c r="U193" i="7"/>
  <c r="S193" i="7"/>
  <c r="R193" i="7"/>
  <c r="AI192" i="7"/>
  <c r="Y192" i="7"/>
  <c r="X192" i="7"/>
  <c r="W192" i="7"/>
  <c r="V192" i="7"/>
  <c r="U192" i="7"/>
  <c r="S192" i="7"/>
  <c r="R192" i="7"/>
  <c r="Y191" i="7"/>
  <c r="X191" i="7"/>
  <c r="W191" i="7"/>
  <c r="V191" i="7"/>
  <c r="U191" i="7"/>
  <c r="S191" i="7"/>
  <c r="R191" i="7"/>
  <c r="Y190" i="7"/>
  <c r="X190" i="7"/>
  <c r="W190" i="7"/>
  <c r="V190" i="7"/>
  <c r="U190" i="7"/>
  <c r="S190" i="7"/>
  <c r="R190" i="7"/>
  <c r="Y189" i="7"/>
  <c r="X189" i="7"/>
  <c r="W189" i="7"/>
  <c r="V189" i="7"/>
  <c r="U189" i="7"/>
  <c r="S189" i="7"/>
  <c r="R189" i="7"/>
  <c r="Y188" i="7"/>
  <c r="X188" i="7"/>
  <c r="W188" i="7"/>
  <c r="V188" i="7"/>
  <c r="U188" i="7"/>
  <c r="S188" i="7"/>
  <c r="R188" i="7"/>
  <c r="Y187" i="7"/>
  <c r="X187" i="7"/>
  <c r="W187" i="7"/>
  <c r="V187" i="7"/>
  <c r="U187" i="7"/>
  <c r="S187" i="7"/>
  <c r="R187" i="7"/>
  <c r="Y186" i="7"/>
  <c r="X186" i="7"/>
  <c r="W186" i="7"/>
  <c r="V186" i="7"/>
  <c r="U186" i="7"/>
  <c r="S186" i="7"/>
  <c r="R186" i="7"/>
  <c r="AE185" i="7"/>
  <c r="Y185" i="7"/>
  <c r="X185" i="7"/>
  <c r="W185" i="7"/>
  <c r="V185" i="7"/>
  <c r="U185" i="7"/>
  <c r="S185" i="7"/>
  <c r="R185" i="7"/>
  <c r="Y184" i="7"/>
  <c r="X184" i="7"/>
  <c r="W184" i="7"/>
  <c r="V184" i="7"/>
  <c r="U184" i="7"/>
  <c r="S184" i="7"/>
  <c r="R184" i="7"/>
  <c r="Y183" i="7"/>
  <c r="X183" i="7"/>
  <c r="W183" i="7"/>
  <c r="V183" i="7"/>
  <c r="U183" i="7"/>
  <c r="S183" i="7"/>
  <c r="R183" i="7"/>
  <c r="Y182" i="7"/>
  <c r="X182" i="7"/>
  <c r="W182" i="7"/>
  <c r="V182" i="7"/>
  <c r="U182" i="7"/>
  <c r="S182" i="7"/>
  <c r="R182" i="7"/>
  <c r="AA181" i="7"/>
  <c r="AL181" i="7" s="1"/>
  <c r="AM181" i="7" s="1"/>
  <c r="AN181" i="7" s="1"/>
  <c r="Y181" i="7"/>
  <c r="X181" i="7"/>
  <c r="W181" i="7"/>
  <c r="V181" i="7"/>
  <c r="U181" i="7"/>
  <c r="S181" i="7"/>
  <c r="R181" i="7"/>
  <c r="Y180" i="7"/>
  <c r="X180" i="7"/>
  <c r="W180" i="7"/>
  <c r="V180" i="7"/>
  <c r="U180" i="7"/>
  <c r="S180" i="7"/>
  <c r="R180" i="7"/>
  <c r="Y179" i="7"/>
  <c r="X179" i="7"/>
  <c r="W179" i="7"/>
  <c r="V179" i="7"/>
  <c r="U179" i="7"/>
  <c r="S179" i="7"/>
  <c r="R179" i="7"/>
  <c r="Y178" i="7"/>
  <c r="X178" i="7"/>
  <c r="W178" i="7"/>
  <c r="V178" i="7"/>
  <c r="U178" i="7"/>
  <c r="S178" i="7"/>
  <c r="R178" i="7"/>
  <c r="Y177" i="7"/>
  <c r="X177" i="7"/>
  <c r="W177" i="7"/>
  <c r="V177" i="7"/>
  <c r="U177" i="7"/>
  <c r="S177" i="7"/>
  <c r="R177" i="7"/>
  <c r="Y176" i="7"/>
  <c r="X176" i="7"/>
  <c r="W176" i="7"/>
  <c r="V176" i="7"/>
  <c r="U176" i="7"/>
  <c r="S176" i="7"/>
  <c r="R176" i="7"/>
  <c r="Y175" i="7"/>
  <c r="X175" i="7"/>
  <c r="W175" i="7"/>
  <c r="V175" i="7"/>
  <c r="U175" i="7"/>
  <c r="S175" i="7"/>
  <c r="R175" i="7"/>
  <c r="AI174" i="7"/>
  <c r="Y174" i="7"/>
  <c r="X174" i="7"/>
  <c r="W174" i="7"/>
  <c r="V174" i="7"/>
  <c r="U174" i="7"/>
  <c r="S174" i="7"/>
  <c r="R174" i="7"/>
  <c r="Y173" i="7"/>
  <c r="X173" i="7"/>
  <c r="W173" i="7"/>
  <c r="V173" i="7"/>
  <c r="U173" i="7"/>
  <c r="S173" i="7"/>
  <c r="R173" i="7"/>
  <c r="Y172" i="7"/>
  <c r="X172" i="7"/>
  <c r="W172" i="7"/>
  <c r="V172" i="7"/>
  <c r="U172" i="7"/>
  <c r="S172" i="7"/>
  <c r="R172" i="7"/>
  <c r="Y171" i="7"/>
  <c r="X171" i="7"/>
  <c r="W171" i="7"/>
  <c r="V171" i="7"/>
  <c r="U171" i="7"/>
  <c r="S171" i="7"/>
  <c r="R171" i="7"/>
  <c r="Y170" i="7"/>
  <c r="X170" i="7"/>
  <c r="W170" i="7"/>
  <c r="V170" i="7"/>
  <c r="U170" i="7"/>
  <c r="S170" i="7"/>
  <c r="R170" i="7"/>
  <c r="Y169" i="7"/>
  <c r="X169" i="7"/>
  <c r="W169" i="7"/>
  <c r="V169" i="7"/>
  <c r="U169" i="7"/>
  <c r="S169" i="7"/>
  <c r="R169" i="7"/>
  <c r="Y168" i="7"/>
  <c r="X168" i="7"/>
  <c r="W168" i="7"/>
  <c r="V168" i="7"/>
  <c r="U168" i="7"/>
  <c r="S168" i="7"/>
  <c r="R168" i="7"/>
  <c r="Y167" i="7"/>
  <c r="X167" i="7"/>
  <c r="W167" i="7"/>
  <c r="V167" i="7"/>
  <c r="U167" i="7"/>
  <c r="S167" i="7"/>
  <c r="R167" i="7"/>
  <c r="Y166" i="7"/>
  <c r="X166" i="7"/>
  <c r="W166" i="7"/>
  <c r="V166" i="7"/>
  <c r="U166" i="7"/>
  <c r="S166" i="7"/>
  <c r="R166" i="7"/>
  <c r="AE165" i="7"/>
  <c r="Y165" i="7"/>
  <c r="X165" i="7"/>
  <c r="W165" i="7"/>
  <c r="V165" i="7"/>
  <c r="U165" i="7"/>
  <c r="S165" i="7"/>
  <c r="R165" i="7"/>
  <c r="Y164" i="7"/>
  <c r="X164" i="7"/>
  <c r="W164" i="7"/>
  <c r="V164" i="7"/>
  <c r="U164" i="7"/>
  <c r="S164" i="7"/>
  <c r="R164" i="7"/>
  <c r="Y163" i="7"/>
  <c r="X163" i="7"/>
  <c r="W163" i="7"/>
  <c r="V163" i="7"/>
  <c r="U163" i="7"/>
  <c r="S163" i="7"/>
  <c r="R163" i="7"/>
  <c r="Y162" i="7"/>
  <c r="X162" i="7"/>
  <c r="W162" i="7"/>
  <c r="V162" i="7"/>
  <c r="U162" i="7"/>
  <c r="S162" i="7"/>
  <c r="R162" i="7"/>
  <c r="AE161" i="7"/>
  <c r="Y161" i="7"/>
  <c r="X161" i="7"/>
  <c r="W161" i="7"/>
  <c r="V161" i="7"/>
  <c r="U161" i="7"/>
  <c r="S161" i="7"/>
  <c r="R161" i="7"/>
  <c r="Y160" i="7"/>
  <c r="X160" i="7"/>
  <c r="W160" i="7"/>
  <c r="V160" i="7"/>
  <c r="U160" i="7"/>
  <c r="S160" i="7"/>
  <c r="R160" i="7"/>
  <c r="Y159" i="7"/>
  <c r="X159" i="7"/>
  <c r="W159" i="7"/>
  <c r="V159" i="7"/>
  <c r="U159" i="7"/>
  <c r="S159" i="7"/>
  <c r="R159" i="7"/>
  <c r="Y158" i="7"/>
  <c r="X158" i="7"/>
  <c r="W158" i="7"/>
  <c r="V158" i="7"/>
  <c r="U158" i="7"/>
  <c r="S158" i="7"/>
  <c r="R158" i="7"/>
  <c r="AE157" i="7"/>
  <c r="Y157" i="7"/>
  <c r="X157" i="7"/>
  <c r="W157" i="7"/>
  <c r="V157" i="7"/>
  <c r="U157" i="7"/>
  <c r="S157" i="7"/>
  <c r="R157" i="7"/>
  <c r="Y156" i="7"/>
  <c r="X156" i="7"/>
  <c r="W156" i="7"/>
  <c r="V156" i="7"/>
  <c r="U156" i="7"/>
  <c r="S156" i="7"/>
  <c r="R156" i="7"/>
  <c r="Y155" i="7"/>
  <c r="X155" i="7"/>
  <c r="W155" i="7"/>
  <c r="V155" i="7"/>
  <c r="U155" i="7"/>
  <c r="S155" i="7"/>
  <c r="R155" i="7"/>
  <c r="Y154" i="7"/>
  <c r="X154" i="7"/>
  <c r="W154" i="7"/>
  <c r="V154" i="7"/>
  <c r="U154" i="7"/>
  <c r="S154" i="7"/>
  <c r="R154" i="7"/>
  <c r="AE153" i="7"/>
  <c r="Y153" i="7"/>
  <c r="X153" i="7"/>
  <c r="W153" i="7"/>
  <c r="V153" i="7"/>
  <c r="U153" i="7"/>
  <c r="S153" i="7"/>
  <c r="R153" i="7"/>
  <c r="Y152" i="7"/>
  <c r="X152" i="7"/>
  <c r="W152" i="7"/>
  <c r="V152" i="7"/>
  <c r="U152" i="7"/>
  <c r="S152" i="7"/>
  <c r="R152" i="7"/>
  <c r="Y151" i="7"/>
  <c r="X151" i="7"/>
  <c r="W151" i="7"/>
  <c r="V151" i="7"/>
  <c r="U151" i="7"/>
  <c r="S151" i="7"/>
  <c r="R151" i="7"/>
  <c r="Y150" i="7"/>
  <c r="X150" i="7"/>
  <c r="W150" i="7"/>
  <c r="V150" i="7"/>
  <c r="U150" i="7"/>
  <c r="S150" i="7"/>
  <c r="R150" i="7"/>
  <c r="AE149" i="7"/>
  <c r="Y149" i="7"/>
  <c r="X149" i="7"/>
  <c r="W149" i="7"/>
  <c r="V149" i="7"/>
  <c r="U149" i="7"/>
  <c r="S149" i="7"/>
  <c r="R149" i="7"/>
  <c r="Y148" i="7"/>
  <c r="X148" i="7"/>
  <c r="W148" i="7"/>
  <c r="V148" i="7"/>
  <c r="U148" i="7"/>
  <c r="S148" i="7"/>
  <c r="R148" i="7"/>
  <c r="Y147" i="7"/>
  <c r="X147" i="7"/>
  <c r="W147" i="7"/>
  <c r="V147" i="7"/>
  <c r="U147" i="7"/>
  <c r="S147" i="7"/>
  <c r="R147" i="7"/>
  <c r="Y146" i="7"/>
  <c r="X146" i="7"/>
  <c r="W146" i="7"/>
  <c r="V146" i="7"/>
  <c r="U146" i="7"/>
  <c r="S146" i="7"/>
  <c r="R146" i="7"/>
  <c r="AE145" i="7"/>
  <c r="Y145" i="7"/>
  <c r="X145" i="7"/>
  <c r="W145" i="7"/>
  <c r="V145" i="7"/>
  <c r="U145" i="7"/>
  <c r="S145" i="7"/>
  <c r="R145" i="7"/>
  <c r="Y144" i="7"/>
  <c r="X144" i="7"/>
  <c r="W144" i="7"/>
  <c r="V144" i="7"/>
  <c r="U144" i="7"/>
  <c r="S144" i="7"/>
  <c r="R144" i="7"/>
  <c r="Y143" i="7"/>
  <c r="X143" i="7"/>
  <c r="W143" i="7"/>
  <c r="V143" i="7"/>
  <c r="U143" i="7"/>
  <c r="S143" i="7"/>
  <c r="R143" i="7"/>
  <c r="Y142" i="7"/>
  <c r="X142" i="7"/>
  <c r="W142" i="7"/>
  <c r="V142" i="7"/>
  <c r="U142" i="7"/>
  <c r="S142" i="7"/>
  <c r="R142" i="7"/>
  <c r="AE141" i="7"/>
  <c r="Y141" i="7"/>
  <c r="X141" i="7"/>
  <c r="W141" i="7"/>
  <c r="V141" i="7"/>
  <c r="U141" i="7"/>
  <c r="S141" i="7"/>
  <c r="R141" i="7"/>
  <c r="Y140" i="7"/>
  <c r="X140" i="7"/>
  <c r="W140" i="7"/>
  <c r="V140" i="7"/>
  <c r="U140" i="7"/>
  <c r="S140" i="7"/>
  <c r="R140" i="7"/>
  <c r="Y139" i="7"/>
  <c r="X139" i="7"/>
  <c r="W139" i="7"/>
  <c r="V139" i="7"/>
  <c r="U139" i="7"/>
  <c r="S139" i="7"/>
  <c r="R139" i="7"/>
  <c r="Y138" i="7"/>
  <c r="X138" i="7"/>
  <c r="W138" i="7"/>
  <c r="V138" i="7"/>
  <c r="U138" i="7"/>
  <c r="S138" i="7"/>
  <c r="R138" i="7"/>
  <c r="AE137" i="7"/>
  <c r="Y137" i="7"/>
  <c r="X137" i="7"/>
  <c r="W137" i="7"/>
  <c r="V137" i="7"/>
  <c r="U137" i="7"/>
  <c r="S137" i="7"/>
  <c r="R137" i="7"/>
  <c r="Y136" i="7"/>
  <c r="X136" i="7"/>
  <c r="W136" i="7"/>
  <c r="V136" i="7"/>
  <c r="U136" i="7"/>
  <c r="S136" i="7"/>
  <c r="R136" i="7"/>
  <c r="Y135" i="7"/>
  <c r="X135" i="7"/>
  <c r="W135" i="7"/>
  <c r="V135" i="7"/>
  <c r="U135" i="7"/>
  <c r="S135" i="7"/>
  <c r="R135" i="7"/>
  <c r="Y134" i="7"/>
  <c r="X134" i="7"/>
  <c r="W134" i="7"/>
  <c r="V134" i="7"/>
  <c r="U134" i="7"/>
  <c r="S134" i="7"/>
  <c r="R134" i="7"/>
  <c r="AE133" i="7"/>
  <c r="Y133" i="7"/>
  <c r="X133" i="7"/>
  <c r="W133" i="7"/>
  <c r="V133" i="7"/>
  <c r="U133" i="7"/>
  <c r="S133" i="7"/>
  <c r="R133" i="7"/>
  <c r="Y132" i="7"/>
  <c r="X132" i="7"/>
  <c r="W132" i="7"/>
  <c r="V132" i="7"/>
  <c r="U132" i="7"/>
  <c r="S132" i="7"/>
  <c r="R132" i="7"/>
  <c r="Y131" i="7"/>
  <c r="X131" i="7"/>
  <c r="W131" i="7"/>
  <c r="V131" i="7"/>
  <c r="U131" i="7"/>
  <c r="S131" i="7"/>
  <c r="R131" i="7"/>
  <c r="Y130" i="7"/>
  <c r="X130" i="7"/>
  <c r="W130" i="7"/>
  <c r="V130" i="7"/>
  <c r="U130" i="7"/>
  <c r="S130" i="7"/>
  <c r="R130" i="7"/>
  <c r="AI129" i="7"/>
  <c r="AA129" i="7"/>
  <c r="AL129" i="7" s="1"/>
  <c r="AM129" i="7" s="1"/>
  <c r="AN129" i="7" s="1"/>
  <c r="Y129" i="7"/>
  <c r="X129" i="7"/>
  <c r="W129" i="7"/>
  <c r="V129" i="7"/>
  <c r="U129" i="7"/>
  <c r="S129" i="7"/>
  <c r="R129" i="7"/>
  <c r="Y128" i="7"/>
  <c r="X128" i="7"/>
  <c r="W128" i="7"/>
  <c r="V128" i="7"/>
  <c r="U128" i="7"/>
  <c r="S128" i="7"/>
  <c r="R128" i="7"/>
  <c r="Y127" i="7"/>
  <c r="X127" i="7"/>
  <c r="W127" i="7"/>
  <c r="V127" i="7"/>
  <c r="U127" i="7"/>
  <c r="S127" i="7"/>
  <c r="R127" i="7"/>
  <c r="Y126" i="7"/>
  <c r="X126" i="7"/>
  <c r="W126" i="7"/>
  <c r="V126" i="7"/>
  <c r="U126" i="7"/>
  <c r="S126" i="7"/>
  <c r="R126" i="7"/>
  <c r="AE125" i="7"/>
  <c r="Y125" i="7"/>
  <c r="X125" i="7"/>
  <c r="W125" i="7"/>
  <c r="V125" i="7"/>
  <c r="U125" i="7"/>
  <c r="S125" i="7"/>
  <c r="R125" i="7"/>
  <c r="Y124" i="7"/>
  <c r="X124" i="7"/>
  <c r="W124" i="7"/>
  <c r="V124" i="7"/>
  <c r="U124" i="7"/>
  <c r="S124" i="7"/>
  <c r="R124" i="7"/>
  <c r="Y123" i="7"/>
  <c r="X123" i="7"/>
  <c r="W123" i="7"/>
  <c r="V123" i="7"/>
  <c r="U123" i="7"/>
  <c r="S123" i="7"/>
  <c r="R123" i="7"/>
  <c r="Y122" i="7"/>
  <c r="X122" i="7"/>
  <c r="W122" i="7"/>
  <c r="V122" i="7"/>
  <c r="U122" i="7"/>
  <c r="S122" i="7"/>
  <c r="R122" i="7"/>
  <c r="AI121" i="7"/>
  <c r="AA121" i="7"/>
  <c r="AL121" i="7" s="1"/>
  <c r="AM121" i="7" s="1"/>
  <c r="AN121" i="7" s="1"/>
  <c r="Y121" i="7"/>
  <c r="X121" i="7"/>
  <c r="W121" i="7"/>
  <c r="V121" i="7"/>
  <c r="U121" i="7"/>
  <c r="S121" i="7"/>
  <c r="R121" i="7"/>
  <c r="Y120" i="7"/>
  <c r="X120" i="7"/>
  <c r="W120" i="7"/>
  <c r="V120" i="7"/>
  <c r="U120" i="7"/>
  <c r="S120" i="7"/>
  <c r="R120" i="7"/>
  <c r="AA119" i="7"/>
  <c r="AL119" i="7" s="1"/>
  <c r="AM119" i="7" s="1"/>
  <c r="AN119" i="7" s="1"/>
  <c r="Y119" i="7"/>
  <c r="X119" i="7"/>
  <c r="W119" i="7"/>
  <c r="V119" i="7"/>
  <c r="U119" i="7"/>
  <c r="S119" i="7"/>
  <c r="R119" i="7"/>
  <c r="Y118" i="7"/>
  <c r="X118" i="7"/>
  <c r="W118" i="7"/>
  <c r="V118" i="7"/>
  <c r="U118" i="7"/>
  <c r="S118" i="7"/>
  <c r="R118" i="7"/>
  <c r="Y117" i="7"/>
  <c r="X117" i="7"/>
  <c r="W117" i="7"/>
  <c r="V117" i="7"/>
  <c r="U117" i="7"/>
  <c r="S117" i="7"/>
  <c r="R117" i="7"/>
  <c r="Y116" i="7"/>
  <c r="X116" i="7"/>
  <c r="W116" i="7"/>
  <c r="V116" i="7"/>
  <c r="U116" i="7"/>
  <c r="S116" i="7"/>
  <c r="R116" i="7"/>
  <c r="Y115" i="7"/>
  <c r="X115" i="7"/>
  <c r="W115" i="7"/>
  <c r="V115" i="7"/>
  <c r="U115" i="7"/>
  <c r="S115" i="7"/>
  <c r="R115" i="7"/>
  <c r="Y114" i="7"/>
  <c r="X114" i="7"/>
  <c r="W114" i="7"/>
  <c r="V114" i="7"/>
  <c r="U114" i="7"/>
  <c r="S114" i="7"/>
  <c r="R114" i="7"/>
  <c r="AH113" i="7"/>
  <c r="Y113" i="7"/>
  <c r="X113" i="7"/>
  <c r="W113" i="7"/>
  <c r="V113" i="7"/>
  <c r="U113" i="7"/>
  <c r="S113" i="7"/>
  <c r="R113" i="7"/>
  <c r="AB112" i="7"/>
  <c r="Y112" i="7"/>
  <c r="X112" i="7"/>
  <c r="W112" i="7"/>
  <c r="V112" i="7"/>
  <c r="U112" i="7"/>
  <c r="S112" i="7"/>
  <c r="R112" i="7"/>
  <c r="Y111" i="7"/>
  <c r="X111" i="7"/>
  <c r="W111" i="7"/>
  <c r="V111" i="7"/>
  <c r="U111" i="7"/>
  <c r="S111" i="7"/>
  <c r="R111" i="7"/>
  <c r="AF110" i="7"/>
  <c r="Y110" i="7"/>
  <c r="X110" i="7"/>
  <c r="W110" i="7"/>
  <c r="V110" i="7"/>
  <c r="U110" i="7"/>
  <c r="S110" i="7"/>
  <c r="R110" i="7"/>
  <c r="Y109" i="7"/>
  <c r="X109" i="7"/>
  <c r="W109" i="7"/>
  <c r="V109" i="7"/>
  <c r="U109" i="7"/>
  <c r="S109" i="7"/>
  <c r="R109" i="7"/>
  <c r="AJ108" i="7"/>
  <c r="Y108" i="7"/>
  <c r="X108" i="7"/>
  <c r="W108" i="7"/>
  <c r="V108" i="7"/>
  <c r="U108" i="7"/>
  <c r="S108" i="7"/>
  <c r="R108" i="7"/>
  <c r="AD107" i="7"/>
  <c r="Y107" i="7"/>
  <c r="X107" i="7"/>
  <c r="W107" i="7"/>
  <c r="V107" i="7"/>
  <c r="U107" i="7"/>
  <c r="S107" i="7"/>
  <c r="R107" i="7"/>
  <c r="Y106" i="7"/>
  <c r="X106" i="7"/>
  <c r="W106" i="7"/>
  <c r="V106" i="7"/>
  <c r="U106" i="7"/>
  <c r="S106" i="7"/>
  <c r="R106" i="7"/>
  <c r="AH105" i="7"/>
  <c r="Y105" i="7"/>
  <c r="X105" i="7"/>
  <c r="W105" i="7"/>
  <c r="V105" i="7"/>
  <c r="U105" i="7"/>
  <c r="S105" i="7"/>
  <c r="R105" i="7"/>
  <c r="AB104" i="7"/>
  <c r="Y104" i="7"/>
  <c r="X104" i="7"/>
  <c r="W104" i="7"/>
  <c r="V104" i="7"/>
  <c r="U104" i="7"/>
  <c r="S104" i="7"/>
  <c r="R104" i="7"/>
  <c r="Y103" i="7"/>
  <c r="X103" i="7"/>
  <c r="W103" i="7"/>
  <c r="V103" i="7"/>
  <c r="U103" i="7"/>
  <c r="S103" i="7"/>
  <c r="R103" i="7"/>
  <c r="AF102" i="7"/>
  <c r="Y102" i="7"/>
  <c r="X102" i="7"/>
  <c r="W102" i="7"/>
  <c r="V102" i="7"/>
  <c r="U102" i="7"/>
  <c r="S102" i="7"/>
  <c r="R102" i="7"/>
  <c r="Y101" i="7"/>
  <c r="X101" i="7"/>
  <c r="W101" i="7"/>
  <c r="V101" i="7"/>
  <c r="U101" i="7"/>
  <c r="S101" i="7"/>
  <c r="R101" i="7"/>
  <c r="AJ100" i="7"/>
  <c r="Y100" i="7"/>
  <c r="X100" i="7"/>
  <c r="W100" i="7"/>
  <c r="V100" i="7"/>
  <c r="U100" i="7"/>
  <c r="S100" i="7"/>
  <c r="R100" i="7"/>
  <c r="AD99" i="7"/>
  <c r="Y99" i="7"/>
  <c r="X99" i="7"/>
  <c r="W99" i="7"/>
  <c r="V99" i="7"/>
  <c r="U99" i="7"/>
  <c r="S99" i="7"/>
  <c r="R99" i="7"/>
  <c r="Y98" i="7"/>
  <c r="X98" i="7"/>
  <c r="W98" i="7"/>
  <c r="V98" i="7"/>
  <c r="U98" i="7"/>
  <c r="S98" i="7"/>
  <c r="R98" i="7"/>
  <c r="AH97" i="7"/>
  <c r="Y97" i="7"/>
  <c r="X97" i="7"/>
  <c r="W97" i="7"/>
  <c r="V97" i="7"/>
  <c r="U97" i="7"/>
  <c r="S97" i="7"/>
  <c r="R97" i="7"/>
  <c r="AB96" i="7"/>
  <c r="Y96" i="7"/>
  <c r="X96" i="7"/>
  <c r="W96" i="7"/>
  <c r="V96" i="7"/>
  <c r="U96" i="7"/>
  <c r="S96" i="7"/>
  <c r="R96" i="7"/>
  <c r="Y95" i="7"/>
  <c r="X95" i="7"/>
  <c r="W95" i="7"/>
  <c r="V95" i="7"/>
  <c r="U95" i="7"/>
  <c r="S95" i="7"/>
  <c r="R95" i="7"/>
  <c r="AF94" i="7"/>
  <c r="Y94" i="7"/>
  <c r="X94" i="7"/>
  <c r="W94" i="7"/>
  <c r="V94" i="7"/>
  <c r="U94" i="7"/>
  <c r="S94" i="7"/>
  <c r="R94" i="7"/>
  <c r="Y93" i="7"/>
  <c r="X93" i="7"/>
  <c r="W93" i="7"/>
  <c r="V93" i="7"/>
  <c r="U93" i="7"/>
  <c r="S93" i="7"/>
  <c r="R93" i="7"/>
  <c r="AJ92" i="7"/>
  <c r="Y92" i="7"/>
  <c r="X92" i="7"/>
  <c r="W92" i="7"/>
  <c r="V92" i="7"/>
  <c r="U92" i="7"/>
  <c r="S92" i="7"/>
  <c r="R92" i="7"/>
  <c r="AD91" i="7"/>
  <c r="Y91" i="7"/>
  <c r="X91" i="7"/>
  <c r="W91" i="7"/>
  <c r="V91" i="7"/>
  <c r="U91" i="7"/>
  <c r="S91" i="7"/>
  <c r="R91" i="7"/>
  <c r="Y90" i="7"/>
  <c r="X90" i="7"/>
  <c r="W90" i="7"/>
  <c r="V90" i="7"/>
  <c r="U90" i="7"/>
  <c r="S90" i="7"/>
  <c r="R90" i="7"/>
  <c r="AH89" i="7"/>
  <c r="Y89" i="7"/>
  <c r="X89" i="7"/>
  <c r="W89" i="7"/>
  <c r="V89" i="7"/>
  <c r="U89" i="7"/>
  <c r="S89" i="7"/>
  <c r="R89" i="7"/>
  <c r="AB88" i="7"/>
  <c r="Y88" i="7"/>
  <c r="X88" i="7"/>
  <c r="W88" i="7"/>
  <c r="V88" i="7"/>
  <c r="U88" i="7"/>
  <c r="S88" i="7"/>
  <c r="R88" i="7"/>
  <c r="Y87" i="7"/>
  <c r="X87" i="7"/>
  <c r="W87" i="7"/>
  <c r="V87" i="7"/>
  <c r="U87" i="7"/>
  <c r="S87" i="7"/>
  <c r="R87" i="7"/>
  <c r="AF86" i="7"/>
  <c r="Y86" i="7"/>
  <c r="X86" i="7"/>
  <c r="W86" i="7"/>
  <c r="V86" i="7"/>
  <c r="U86" i="7"/>
  <c r="S86" i="7"/>
  <c r="R86" i="7"/>
  <c r="Y85" i="7"/>
  <c r="X85" i="7"/>
  <c r="W85" i="7"/>
  <c r="V85" i="7"/>
  <c r="U85" i="7"/>
  <c r="S85" i="7"/>
  <c r="R85" i="7"/>
  <c r="AJ84" i="7"/>
  <c r="Y84" i="7"/>
  <c r="X84" i="7"/>
  <c r="W84" i="7"/>
  <c r="V84" i="7"/>
  <c r="U84" i="7"/>
  <c r="S84" i="7"/>
  <c r="R84" i="7"/>
  <c r="AD83" i="7"/>
  <c r="Y83" i="7"/>
  <c r="X83" i="7"/>
  <c r="W83" i="7"/>
  <c r="V83" i="7"/>
  <c r="U83" i="7"/>
  <c r="S83" i="7"/>
  <c r="R83" i="7"/>
  <c r="Y82" i="7"/>
  <c r="X82" i="7"/>
  <c r="W82" i="7"/>
  <c r="V82" i="7"/>
  <c r="U82" i="7"/>
  <c r="S82" i="7"/>
  <c r="R82" i="7"/>
  <c r="AH81" i="7"/>
  <c r="Y81" i="7"/>
  <c r="X81" i="7"/>
  <c r="W81" i="7"/>
  <c r="V81" i="7"/>
  <c r="U81" i="7"/>
  <c r="S81" i="7"/>
  <c r="R81" i="7"/>
  <c r="AB80" i="7"/>
  <c r="Y80" i="7"/>
  <c r="X80" i="7"/>
  <c r="W80" i="7"/>
  <c r="V80" i="7"/>
  <c r="U80" i="7"/>
  <c r="S80" i="7"/>
  <c r="R80" i="7"/>
  <c r="Y79" i="7"/>
  <c r="X79" i="7"/>
  <c r="W79" i="7"/>
  <c r="V79" i="7"/>
  <c r="U79" i="7"/>
  <c r="S79" i="7"/>
  <c r="R79" i="7"/>
  <c r="AF78" i="7"/>
  <c r="Y78" i="7"/>
  <c r="X78" i="7"/>
  <c r="W78" i="7"/>
  <c r="V78" i="7"/>
  <c r="U78" i="7"/>
  <c r="S78" i="7"/>
  <c r="R78" i="7"/>
  <c r="Y77" i="7"/>
  <c r="X77" i="7"/>
  <c r="W77" i="7"/>
  <c r="V77" i="7"/>
  <c r="U77" i="7"/>
  <c r="S77" i="7"/>
  <c r="R77" i="7"/>
  <c r="AJ76" i="7"/>
  <c r="Y76" i="7"/>
  <c r="X76" i="7"/>
  <c r="W76" i="7"/>
  <c r="V76" i="7"/>
  <c r="U76" i="7"/>
  <c r="S76" i="7"/>
  <c r="R76" i="7"/>
  <c r="AD75" i="7"/>
  <c r="Y75" i="7"/>
  <c r="X75" i="7"/>
  <c r="W75" i="7"/>
  <c r="V75" i="7"/>
  <c r="U75" i="7"/>
  <c r="S75" i="7"/>
  <c r="R75" i="7"/>
  <c r="Y74" i="7"/>
  <c r="X74" i="7"/>
  <c r="W74" i="7"/>
  <c r="V74" i="7"/>
  <c r="U74" i="7"/>
  <c r="S74" i="7"/>
  <c r="R74" i="7"/>
  <c r="AH73" i="7"/>
  <c r="Y73" i="7"/>
  <c r="X73" i="7"/>
  <c r="W73" i="7"/>
  <c r="V73" i="7"/>
  <c r="U73" i="7"/>
  <c r="S73" i="7"/>
  <c r="R73" i="7"/>
  <c r="AB72" i="7"/>
  <c r="Y72" i="7"/>
  <c r="X72" i="7"/>
  <c r="W72" i="7"/>
  <c r="V72" i="7"/>
  <c r="U72" i="7"/>
  <c r="S72" i="7"/>
  <c r="R72" i="7"/>
  <c r="Y71" i="7"/>
  <c r="X71" i="7"/>
  <c r="W71" i="7"/>
  <c r="V71" i="7"/>
  <c r="U71" i="7"/>
  <c r="S71" i="7"/>
  <c r="R71" i="7"/>
  <c r="AF70" i="7"/>
  <c r="Y70" i="7"/>
  <c r="X70" i="7"/>
  <c r="W70" i="7"/>
  <c r="V70" i="7"/>
  <c r="U70" i="7"/>
  <c r="S70" i="7"/>
  <c r="R70" i="7"/>
  <c r="Y69" i="7"/>
  <c r="X69" i="7"/>
  <c r="W69" i="7"/>
  <c r="V69" i="7"/>
  <c r="U69" i="7"/>
  <c r="S69" i="7"/>
  <c r="R69" i="7"/>
  <c r="AJ68" i="7"/>
  <c r="Y68" i="7"/>
  <c r="X68" i="7"/>
  <c r="W68" i="7"/>
  <c r="V68" i="7"/>
  <c r="U68" i="7"/>
  <c r="S68" i="7"/>
  <c r="R68" i="7"/>
  <c r="AD67" i="7"/>
  <c r="Y67" i="7"/>
  <c r="X67" i="7"/>
  <c r="W67" i="7"/>
  <c r="V67" i="7"/>
  <c r="U67" i="7"/>
  <c r="S67" i="7"/>
  <c r="R67" i="7"/>
  <c r="Y66" i="7"/>
  <c r="X66" i="7"/>
  <c r="W66" i="7"/>
  <c r="V66" i="7"/>
  <c r="U66" i="7"/>
  <c r="S66" i="7"/>
  <c r="R66" i="7"/>
  <c r="AH65" i="7"/>
  <c r="Y65" i="7"/>
  <c r="X65" i="7"/>
  <c r="W65" i="7"/>
  <c r="V65" i="7"/>
  <c r="U65" i="7"/>
  <c r="S65" i="7"/>
  <c r="R65" i="7"/>
  <c r="AB64" i="7"/>
  <c r="Y64" i="7"/>
  <c r="X64" i="7"/>
  <c r="W64" i="7"/>
  <c r="V64" i="7"/>
  <c r="U64" i="7"/>
  <c r="S64" i="7"/>
  <c r="R64" i="7"/>
  <c r="Y63" i="7"/>
  <c r="X63" i="7"/>
  <c r="W63" i="7"/>
  <c r="V63" i="7"/>
  <c r="U63" i="7"/>
  <c r="S63" i="7"/>
  <c r="R63" i="7"/>
  <c r="AF62" i="7"/>
  <c r="Y62" i="7"/>
  <c r="X62" i="7"/>
  <c r="W62" i="7"/>
  <c r="V62" i="7"/>
  <c r="U62" i="7"/>
  <c r="S62" i="7"/>
  <c r="R62" i="7"/>
  <c r="Y61" i="7"/>
  <c r="X61" i="7"/>
  <c r="W61" i="7"/>
  <c r="V61" i="7"/>
  <c r="U61" i="7"/>
  <c r="S61" i="7"/>
  <c r="R61" i="7"/>
  <c r="AI60" i="7"/>
  <c r="AE60" i="7"/>
  <c r="AA60" i="7"/>
  <c r="AL60" i="7" s="1"/>
  <c r="AM60" i="7" s="1"/>
  <c r="AN60" i="7" s="1"/>
  <c r="Y60" i="7"/>
  <c r="X60" i="7"/>
  <c r="W60" i="7"/>
  <c r="V60" i="7"/>
  <c r="U60" i="7"/>
  <c r="S60" i="7"/>
  <c r="R60" i="7"/>
  <c r="AD59" i="7"/>
  <c r="Y59" i="7"/>
  <c r="X59" i="7"/>
  <c r="W59" i="7"/>
  <c r="V59" i="7"/>
  <c r="U59" i="7"/>
  <c r="S59" i="7"/>
  <c r="R59" i="7"/>
  <c r="AI58" i="7"/>
  <c r="AF58" i="7"/>
  <c r="AE58" i="7"/>
  <c r="AA58" i="7"/>
  <c r="AL58" i="7" s="1"/>
  <c r="AM58" i="7" s="1"/>
  <c r="AN58" i="7" s="1"/>
  <c r="Y58" i="7"/>
  <c r="X58" i="7"/>
  <c r="W58" i="7"/>
  <c r="V58" i="7"/>
  <c r="U58" i="7"/>
  <c r="S58" i="7"/>
  <c r="R58" i="7"/>
  <c r="AH57" i="7"/>
  <c r="Y57" i="7"/>
  <c r="X57" i="7"/>
  <c r="W57" i="7"/>
  <c r="V57" i="7"/>
  <c r="U57" i="7"/>
  <c r="S57" i="7"/>
  <c r="R57" i="7"/>
  <c r="AI56" i="7"/>
  <c r="AE56" i="7"/>
  <c r="AA56" i="7"/>
  <c r="AL56" i="7" s="1"/>
  <c r="AM56" i="7" s="1"/>
  <c r="AN56" i="7" s="1"/>
  <c r="Y56" i="7"/>
  <c r="X56" i="7"/>
  <c r="W56" i="7"/>
  <c r="V56" i="7"/>
  <c r="U56" i="7"/>
  <c r="S56" i="7"/>
  <c r="R56" i="7"/>
  <c r="Y55" i="7"/>
  <c r="X55" i="7"/>
  <c r="W55" i="7"/>
  <c r="V55" i="7"/>
  <c r="U55" i="7"/>
  <c r="S55" i="7"/>
  <c r="R55" i="7"/>
  <c r="AL54" i="7"/>
  <c r="AM54" i="7" s="1"/>
  <c r="AN54" i="7" s="1"/>
  <c r="AJ54" i="7"/>
  <c r="AI54" i="7"/>
  <c r="AE54" i="7"/>
  <c r="AB54" i="7"/>
  <c r="AA54" i="7"/>
  <c r="Y54" i="7"/>
  <c r="X54" i="7"/>
  <c r="W54" i="7"/>
  <c r="V54" i="7"/>
  <c r="U54" i="7"/>
  <c r="S54" i="7"/>
  <c r="R54" i="7"/>
  <c r="Y53" i="7"/>
  <c r="X53" i="7"/>
  <c r="W53" i="7"/>
  <c r="V53" i="7"/>
  <c r="U53" i="7"/>
  <c r="S53" i="7"/>
  <c r="R53" i="7"/>
  <c r="AN52" i="7"/>
  <c r="AJ52" i="7"/>
  <c r="AI52" i="7"/>
  <c r="AE52" i="7"/>
  <c r="AB52" i="7"/>
  <c r="AA52" i="7"/>
  <c r="AL52" i="7" s="1"/>
  <c r="AM52" i="7" s="1"/>
  <c r="Y52" i="7"/>
  <c r="X52" i="7"/>
  <c r="W52" i="7"/>
  <c r="V52" i="7"/>
  <c r="U52" i="7"/>
  <c r="S52" i="7"/>
  <c r="R52" i="7"/>
  <c r="Y51" i="7"/>
  <c r="X51" i="7"/>
  <c r="W51" i="7"/>
  <c r="V51" i="7"/>
  <c r="U51" i="7"/>
  <c r="S51" i="7"/>
  <c r="R51" i="7"/>
  <c r="AN50" i="7"/>
  <c r="AJ50" i="7"/>
  <c r="AI50" i="7"/>
  <c r="AE50" i="7"/>
  <c r="AB50" i="7"/>
  <c r="AA50" i="7"/>
  <c r="AL50" i="7" s="1"/>
  <c r="AM50" i="7" s="1"/>
  <c r="Y50" i="7"/>
  <c r="X50" i="7"/>
  <c r="W50" i="7"/>
  <c r="V50" i="7"/>
  <c r="U50" i="7"/>
  <c r="S50" i="7"/>
  <c r="R50" i="7"/>
  <c r="Y49" i="7"/>
  <c r="X49" i="7"/>
  <c r="W49" i="7"/>
  <c r="V49" i="7"/>
  <c r="U49" i="7"/>
  <c r="S49" i="7"/>
  <c r="R49" i="7"/>
  <c r="AN48" i="7"/>
  <c r="AJ48" i="7"/>
  <c r="AI48" i="7"/>
  <c r="AE48" i="7"/>
  <c r="AB48" i="7"/>
  <c r="AA48" i="7"/>
  <c r="AL48" i="7" s="1"/>
  <c r="AM48" i="7" s="1"/>
  <c r="Y48" i="7"/>
  <c r="X48" i="7"/>
  <c r="W48" i="7"/>
  <c r="V48" i="7"/>
  <c r="U48" i="7"/>
  <c r="S48" i="7"/>
  <c r="R48" i="7"/>
  <c r="Y47" i="7"/>
  <c r="X47" i="7"/>
  <c r="W47" i="7"/>
  <c r="V47" i="7"/>
  <c r="U47" i="7"/>
  <c r="S47" i="7"/>
  <c r="R47" i="7"/>
  <c r="AN46" i="7"/>
  <c r="AJ46" i="7"/>
  <c r="AI46" i="7"/>
  <c r="AE46" i="7"/>
  <c r="AB46" i="7"/>
  <c r="AA46" i="7"/>
  <c r="AL46" i="7" s="1"/>
  <c r="AM46" i="7" s="1"/>
  <c r="Y46" i="7"/>
  <c r="X46" i="7"/>
  <c r="W46" i="7"/>
  <c r="V46" i="7"/>
  <c r="U46" i="7"/>
  <c r="S46" i="7"/>
  <c r="R46" i="7"/>
  <c r="Y45" i="7"/>
  <c r="X45" i="7"/>
  <c r="W45" i="7"/>
  <c r="V45" i="7"/>
  <c r="U45" i="7"/>
  <c r="S45" i="7"/>
  <c r="R45" i="7"/>
  <c r="AN44" i="7"/>
  <c r="AJ44" i="7"/>
  <c r="AI44" i="7"/>
  <c r="AE44" i="7"/>
  <c r="AB44" i="7"/>
  <c r="AA44" i="7"/>
  <c r="AL44" i="7" s="1"/>
  <c r="AM44" i="7" s="1"/>
  <c r="Y44" i="7"/>
  <c r="X44" i="7"/>
  <c r="W44" i="7"/>
  <c r="V44" i="7"/>
  <c r="U44" i="7"/>
  <c r="S44" i="7"/>
  <c r="R44" i="7"/>
  <c r="Y43" i="7"/>
  <c r="X43" i="7"/>
  <c r="W43" i="7"/>
  <c r="V43" i="7"/>
  <c r="U43" i="7"/>
  <c r="S43" i="7"/>
  <c r="R43" i="7"/>
  <c r="AN42" i="7"/>
  <c r="AJ42" i="7"/>
  <c r="AI42" i="7"/>
  <c r="AE42" i="7"/>
  <c r="AB42" i="7"/>
  <c r="AA42" i="7"/>
  <c r="AL42" i="7" s="1"/>
  <c r="AM42" i="7" s="1"/>
  <c r="Y42" i="7"/>
  <c r="X42" i="7"/>
  <c r="W42" i="7"/>
  <c r="V42" i="7"/>
  <c r="U42" i="7"/>
  <c r="S42" i="7"/>
  <c r="R42" i="7"/>
  <c r="AH41" i="7"/>
  <c r="Y41" i="7"/>
  <c r="X41" i="7"/>
  <c r="W41" i="7"/>
  <c r="V41" i="7"/>
  <c r="U41" i="7"/>
  <c r="S41" i="7"/>
  <c r="R41" i="7"/>
  <c r="AI40" i="7"/>
  <c r="AE40" i="7"/>
  <c r="AA40" i="7"/>
  <c r="AL40" i="7" s="1"/>
  <c r="AM40" i="7" s="1"/>
  <c r="AN40" i="7" s="1"/>
  <c r="Y40" i="7"/>
  <c r="X40" i="7"/>
  <c r="W40" i="7"/>
  <c r="V40" i="7"/>
  <c r="U40" i="7"/>
  <c r="S40" i="7"/>
  <c r="R40" i="7"/>
  <c r="AK39" i="7"/>
  <c r="AC39" i="7"/>
  <c r="Y39" i="7"/>
  <c r="X39" i="7"/>
  <c r="W39" i="7"/>
  <c r="V39" i="7"/>
  <c r="U39" i="7"/>
  <c r="S39" i="7"/>
  <c r="R39" i="7"/>
  <c r="AI38" i="7"/>
  <c r="AF38" i="7"/>
  <c r="AE38" i="7"/>
  <c r="AA38" i="7"/>
  <c r="AL38" i="7" s="1"/>
  <c r="AM38" i="7" s="1"/>
  <c r="AN38" i="7" s="1"/>
  <c r="Y38" i="7"/>
  <c r="X38" i="7"/>
  <c r="W38" i="7"/>
  <c r="V38" i="7"/>
  <c r="U38" i="7"/>
  <c r="S38" i="7"/>
  <c r="R38" i="7"/>
  <c r="AD37" i="7"/>
  <c r="Y37" i="7"/>
  <c r="X37" i="7"/>
  <c r="W37" i="7"/>
  <c r="V37" i="7"/>
  <c r="U37" i="7"/>
  <c r="S37" i="7"/>
  <c r="R37" i="7"/>
  <c r="AI36" i="7"/>
  <c r="AE36" i="7"/>
  <c r="AA36" i="7"/>
  <c r="AL36" i="7" s="1"/>
  <c r="AM36" i="7" s="1"/>
  <c r="AN36" i="7" s="1"/>
  <c r="Y36" i="7"/>
  <c r="X36" i="7"/>
  <c r="W36" i="7"/>
  <c r="V36" i="7"/>
  <c r="U36" i="7"/>
  <c r="S36" i="7"/>
  <c r="R36" i="7"/>
  <c r="AG35" i="7"/>
  <c r="Y35" i="7"/>
  <c r="X35" i="7"/>
  <c r="W35" i="7"/>
  <c r="V35" i="7"/>
  <c r="U35" i="7"/>
  <c r="S35" i="7"/>
  <c r="R35" i="7"/>
  <c r="AJ34" i="7"/>
  <c r="AI34" i="7"/>
  <c r="AE34" i="7"/>
  <c r="AB34" i="7"/>
  <c r="AA34" i="7"/>
  <c r="AL34" i="7" s="1"/>
  <c r="AM34" i="7" s="1"/>
  <c r="AN34" i="7" s="1"/>
  <c r="Y34" i="7"/>
  <c r="X34" i="7"/>
  <c r="W34" i="7"/>
  <c r="V34" i="7"/>
  <c r="U34" i="7"/>
  <c r="S34" i="7"/>
  <c r="R34" i="7"/>
  <c r="AH33" i="7"/>
  <c r="Y33" i="7"/>
  <c r="X33" i="7"/>
  <c r="W33" i="7"/>
  <c r="V33" i="7"/>
  <c r="U33" i="7"/>
  <c r="S33" i="7"/>
  <c r="R33" i="7"/>
  <c r="AM32" i="7"/>
  <c r="AN32" i="7" s="1"/>
  <c r="AI32" i="7"/>
  <c r="AE32" i="7"/>
  <c r="AA32" i="7"/>
  <c r="AL32" i="7" s="1"/>
  <c r="Y32" i="7"/>
  <c r="X32" i="7"/>
  <c r="W32" i="7"/>
  <c r="V32" i="7"/>
  <c r="U32" i="7"/>
  <c r="S32" i="7"/>
  <c r="R32" i="7"/>
  <c r="AG31" i="7"/>
  <c r="AB31" i="7"/>
  <c r="Y31" i="7"/>
  <c r="X31" i="7"/>
  <c r="W31" i="7"/>
  <c r="V31" i="7"/>
  <c r="U31" i="7"/>
  <c r="S31" i="7"/>
  <c r="R31" i="7"/>
  <c r="AI30" i="7"/>
  <c r="AE30" i="7"/>
  <c r="AD30" i="7"/>
  <c r="AA30" i="7"/>
  <c r="AL30" i="7" s="1"/>
  <c r="AM30" i="7" s="1"/>
  <c r="AN30" i="7" s="1"/>
  <c r="Y30" i="7"/>
  <c r="X30" i="7"/>
  <c r="W30" i="7"/>
  <c r="V30" i="7"/>
  <c r="U30" i="7"/>
  <c r="S30" i="7"/>
  <c r="R30" i="7"/>
  <c r="AG29" i="7"/>
  <c r="AB29" i="7"/>
  <c r="Y29" i="7"/>
  <c r="X29" i="7"/>
  <c r="W29" i="7"/>
  <c r="V29" i="7"/>
  <c r="U29" i="7"/>
  <c r="S29" i="7"/>
  <c r="R29" i="7"/>
  <c r="AI28" i="7"/>
  <c r="AE28" i="7"/>
  <c r="AD28" i="7"/>
  <c r="AA28" i="7"/>
  <c r="AL28" i="7" s="1"/>
  <c r="AM28" i="7" s="1"/>
  <c r="AN28" i="7" s="1"/>
  <c r="Y28" i="7"/>
  <c r="X28" i="7"/>
  <c r="W28" i="7"/>
  <c r="V28" i="7"/>
  <c r="U28" i="7"/>
  <c r="S28" i="7"/>
  <c r="R28" i="7"/>
  <c r="AG27" i="7"/>
  <c r="AD27" i="7"/>
  <c r="AB27" i="7"/>
  <c r="Y27" i="7"/>
  <c r="X27" i="7"/>
  <c r="W27" i="7"/>
  <c r="V27" i="7"/>
  <c r="U27" i="7"/>
  <c r="S27" i="7"/>
  <c r="R27" i="7"/>
  <c r="AI26" i="7"/>
  <c r="AE26" i="7"/>
  <c r="AD26" i="7"/>
  <c r="AA26" i="7"/>
  <c r="AL26" i="7" s="1"/>
  <c r="AM26" i="7" s="1"/>
  <c r="AN26" i="7" s="1"/>
  <c r="Y26" i="7"/>
  <c r="X26" i="7"/>
  <c r="W26" i="7"/>
  <c r="V26" i="7"/>
  <c r="U26" i="7"/>
  <c r="S26" i="7"/>
  <c r="R26" i="7"/>
  <c r="AG25" i="7"/>
  <c r="AD25" i="7"/>
  <c r="AB25" i="7"/>
  <c r="Y25" i="7"/>
  <c r="X25" i="7"/>
  <c r="W25" i="7"/>
  <c r="V25" i="7"/>
  <c r="U25" i="7"/>
  <c r="S25" i="7"/>
  <c r="R25" i="7"/>
  <c r="AI24" i="7"/>
  <c r="AE24" i="7"/>
  <c r="AD24" i="7"/>
  <c r="AA24" i="7"/>
  <c r="AL24" i="7" s="1"/>
  <c r="AM24" i="7" s="1"/>
  <c r="AN24" i="7" s="1"/>
  <c r="Y24" i="7"/>
  <c r="X24" i="7"/>
  <c r="W24" i="7"/>
  <c r="V24" i="7"/>
  <c r="U24" i="7"/>
  <c r="S24" i="7"/>
  <c r="R24" i="7"/>
  <c r="AG23" i="7"/>
  <c r="AD23" i="7"/>
  <c r="AB23" i="7"/>
  <c r="Y23" i="7"/>
  <c r="X23" i="7"/>
  <c r="W23" i="7"/>
  <c r="V23" i="7"/>
  <c r="U23" i="7"/>
  <c r="S23" i="7"/>
  <c r="R23" i="7"/>
  <c r="AI22" i="7"/>
  <c r="AE22" i="7"/>
  <c r="AD22" i="7"/>
  <c r="AA22" i="7"/>
  <c r="AL22" i="7" s="1"/>
  <c r="AM22" i="7" s="1"/>
  <c r="AN22" i="7" s="1"/>
  <c r="Y22" i="7"/>
  <c r="X22" i="7"/>
  <c r="W22" i="7"/>
  <c r="V22" i="7"/>
  <c r="U22" i="7"/>
  <c r="S22" i="7"/>
  <c r="R22" i="7"/>
  <c r="AG21" i="7"/>
  <c r="AD21" i="7"/>
  <c r="AB21" i="7"/>
  <c r="Y21" i="7"/>
  <c r="X21" i="7"/>
  <c r="W21" i="7"/>
  <c r="V21" i="7"/>
  <c r="U21" i="7"/>
  <c r="S21" i="7"/>
  <c r="R21" i="7"/>
  <c r="AI20" i="7"/>
  <c r="AE20" i="7"/>
  <c r="AD20" i="7"/>
  <c r="AA20" i="7"/>
  <c r="AL20" i="7" s="1"/>
  <c r="AM20" i="7" s="1"/>
  <c r="AN20" i="7" s="1"/>
  <c r="Y20" i="7"/>
  <c r="X20" i="7"/>
  <c r="W20" i="7"/>
  <c r="V20" i="7"/>
  <c r="U20" i="7"/>
  <c r="S20" i="7"/>
  <c r="R20" i="7"/>
  <c r="AH19" i="7"/>
  <c r="AG19" i="7"/>
  <c r="AD19" i="7"/>
  <c r="AB19" i="7"/>
  <c r="Y19" i="7"/>
  <c r="X19" i="7"/>
  <c r="W19" i="7"/>
  <c r="V19" i="7"/>
  <c r="U19" i="7"/>
  <c r="S19" i="7"/>
  <c r="R19" i="7"/>
  <c r="AI18" i="7"/>
  <c r="AE18" i="7"/>
  <c r="AD18" i="7"/>
  <c r="AA18" i="7"/>
  <c r="AL18" i="7" s="1"/>
  <c r="AM18" i="7" s="1"/>
  <c r="AN18" i="7" s="1"/>
  <c r="Y18" i="7"/>
  <c r="X18" i="7"/>
  <c r="W18" i="7"/>
  <c r="V18" i="7"/>
  <c r="U18" i="7"/>
  <c r="S18" i="7"/>
  <c r="R18" i="7"/>
  <c r="AH17" i="7"/>
  <c r="AG17" i="7"/>
  <c r="AD17" i="7"/>
  <c r="AB17" i="7"/>
  <c r="Y17" i="7"/>
  <c r="X17" i="7"/>
  <c r="W17" i="7"/>
  <c r="V17" i="7"/>
  <c r="U17" i="7"/>
  <c r="S17" i="7"/>
  <c r="R17" i="7"/>
  <c r="AI16" i="7"/>
  <c r="AE16" i="7"/>
  <c r="AD16" i="7"/>
  <c r="AA16" i="7"/>
  <c r="AL16" i="7" s="1"/>
  <c r="AM16" i="7" s="1"/>
  <c r="AN16" i="7" s="1"/>
  <c r="Y16" i="7"/>
  <c r="X16" i="7"/>
  <c r="W16" i="7"/>
  <c r="V16" i="7"/>
  <c r="U16" i="7"/>
  <c r="S16" i="7"/>
  <c r="R16" i="7"/>
  <c r="AH15" i="7"/>
  <c r="AG15" i="7"/>
  <c r="AD15" i="7"/>
  <c r="AB15" i="7"/>
  <c r="Y15" i="7"/>
  <c r="X15" i="7"/>
  <c r="W15" i="7"/>
  <c r="V15" i="7"/>
  <c r="U15" i="7"/>
  <c r="S15" i="7"/>
  <c r="R15" i="7"/>
  <c r="AI14" i="7"/>
  <c r="AE14" i="7"/>
  <c r="AD14" i="7"/>
  <c r="AA14" i="7"/>
  <c r="AL14" i="7" s="1"/>
  <c r="AM14" i="7" s="1"/>
  <c r="AN14" i="7" s="1"/>
  <c r="Y14" i="7"/>
  <c r="X14" i="7"/>
  <c r="W14" i="7"/>
  <c r="V14" i="7"/>
  <c r="U14" i="7"/>
  <c r="S14" i="7"/>
  <c r="R14" i="7"/>
  <c r="AH13" i="7"/>
  <c r="AG13" i="7"/>
  <c r="AD13" i="7"/>
  <c r="AB13" i="7"/>
  <c r="Y13" i="7"/>
  <c r="X13" i="7"/>
  <c r="W13" i="7"/>
  <c r="V13" i="7"/>
  <c r="U13" i="7"/>
  <c r="S13" i="7"/>
  <c r="R13" i="7"/>
  <c r="AI12" i="7"/>
  <c r="AE12" i="7"/>
  <c r="AD12" i="7"/>
  <c r="AA12" i="7"/>
  <c r="AL12" i="7" s="1"/>
  <c r="AM12" i="7" s="1"/>
  <c r="AN12" i="7" s="1"/>
  <c r="Y12" i="7"/>
  <c r="X12" i="7"/>
  <c r="W12" i="7"/>
  <c r="V12" i="7"/>
  <c r="U12" i="7"/>
  <c r="S12" i="7"/>
  <c r="R12" i="7"/>
  <c r="AH11" i="7"/>
  <c r="AG11" i="7"/>
  <c r="AD11" i="7"/>
  <c r="AB11" i="7"/>
  <c r="Y11" i="7"/>
  <c r="X11" i="7"/>
  <c r="W11" i="7"/>
  <c r="V11" i="7"/>
  <c r="U11" i="7"/>
  <c r="S11" i="7"/>
  <c r="R11" i="7"/>
  <c r="AI10" i="7"/>
  <c r="AE10" i="7"/>
  <c r="AD10" i="7"/>
  <c r="AA10" i="7"/>
  <c r="AL10" i="7" s="1"/>
  <c r="AM10" i="7" s="1"/>
  <c r="AN10" i="7" s="1"/>
  <c r="Y10" i="7"/>
  <c r="X10" i="7"/>
  <c r="W10" i="7"/>
  <c r="V10" i="7"/>
  <c r="U10" i="7"/>
  <c r="S10" i="7"/>
  <c r="R10" i="7"/>
  <c r="AH9" i="7"/>
  <c r="AG9" i="7"/>
  <c r="AD9" i="7"/>
  <c r="AC9" i="7"/>
  <c r="AB9" i="7"/>
  <c r="Y9" i="7"/>
  <c r="X9" i="7"/>
  <c r="W9" i="7"/>
  <c r="V9" i="7"/>
  <c r="U9" i="7"/>
  <c r="S9" i="7"/>
  <c r="R9" i="7"/>
  <c r="AI8" i="7"/>
  <c r="AE8" i="7"/>
  <c r="AD8" i="7"/>
  <c r="AA8" i="7"/>
  <c r="Y8" i="7"/>
  <c r="X8" i="7"/>
  <c r="W8" i="7"/>
  <c r="V8" i="7"/>
  <c r="U8" i="7"/>
  <c r="AH7" i="7"/>
  <c r="AG7" i="7"/>
  <c r="AD7" i="7"/>
  <c r="AC7" i="7"/>
  <c r="AB7" i="7"/>
  <c r="Y7" i="7"/>
  <c r="X7" i="7"/>
  <c r="W7" i="7"/>
  <c r="V7" i="7"/>
  <c r="S7" i="7" s="1"/>
  <c r="U7" i="7"/>
  <c r="AI6" i="7"/>
  <c r="AE6" i="7"/>
  <c r="AD6" i="7"/>
  <c r="AA6" i="7"/>
  <c r="AL6" i="7" s="1"/>
  <c r="AM6" i="7" s="1"/>
  <c r="AN6" i="7" s="1"/>
  <c r="Y6" i="7"/>
  <c r="X6" i="7"/>
  <c r="W6" i="7"/>
  <c r="S6" i="7" s="1"/>
  <c r="V6" i="7"/>
  <c r="U6" i="7"/>
  <c r="AH5" i="7"/>
  <c r="AG5" i="7"/>
  <c r="AD5" i="7"/>
  <c r="AC5" i="7"/>
  <c r="AB5" i="7"/>
  <c r="Y5" i="7"/>
  <c r="X5" i="7"/>
  <c r="W5" i="7"/>
  <c r="V5" i="7"/>
  <c r="U5" i="7"/>
  <c r="S5" i="7" s="1"/>
  <c r="AI4" i="7"/>
  <c r="AE4" i="7"/>
  <c r="AD4" i="7"/>
  <c r="AA4" i="7"/>
  <c r="Y4" i="7"/>
  <c r="X4" i="7"/>
  <c r="W4" i="7"/>
  <c r="V4" i="7"/>
  <c r="S4" i="7" s="1"/>
  <c r="U4" i="7"/>
  <c r="AH3" i="7"/>
  <c r="AG3" i="7"/>
  <c r="AD3" i="7"/>
  <c r="AC3" i="7"/>
  <c r="AB3" i="7"/>
  <c r="Y3" i="7"/>
  <c r="X3" i="7"/>
  <c r="W3" i="7"/>
  <c r="V3" i="7"/>
  <c r="U3" i="7"/>
  <c r="AI2" i="7"/>
  <c r="AE2" i="7"/>
  <c r="AD2" i="7"/>
  <c r="AA2" i="7"/>
  <c r="AL2" i="7" s="1"/>
  <c r="AM2" i="7" s="1"/>
  <c r="AN2" i="7" s="1"/>
  <c r="Y2" i="7"/>
  <c r="X2" i="7"/>
  <c r="W2" i="7"/>
  <c r="V2" i="7"/>
  <c r="U2" i="7"/>
  <c r="S2" i="7"/>
  <c r="R2" i="7"/>
  <c r="BG1" i="7"/>
  <c r="AK41" i="7" s="1"/>
  <c r="BF1" i="7"/>
  <c r="AJ112" i="7" s="1"/>
  <c r="BE1" i="7"/>
  <c r="BD1" i="7"/>
  <c r="AH109" i="7" s="1"/>
  <c r="BC1" i="7"/>
  <c r="AG39" i="7" s="1"/>
  <c r="BB1" i="7"/>
  <c r="AF114" i="7" s="1"/>
  <c r="BA1" i="7"/>
  <c r="AZ1" i="7"/>
  <c r="AD111" i="7" s="1"/>
  <c r="AY1" i="7"/>
  <c r="AC35" i="7" s="1"/>
  <c r="AX1" i="7"/>
  <c r="AB108" i="7" s="1"/>
  <c r="AW1" i="7"/>
  <c r="AO202" i="7" l="1"/>
  <c r="AJ6" i="7"/>
  <c r="AJ10" i="7"/>
  <c r="AC11" i="7"/>
  <c r="AO12" i="7"/>
  <c r="AJ12" i="7"/>
  <c r="AC13" i="7"/>
  <c r="AO14" i="7"/>
  <c r="AJ14" i="7"/>
  <c r="AC15" i="7"/>
  <c r="AO16" i="7"/>
  <c r="AJ16" i="7"/>
  <c r="AC17" i="7"/>
  <c r="AO18" i="7"/>
  <c r="AJ18" i="7"/>
  <c r="AC19" i="7"/>
  <c r="AO20" i="7"/>
  <c r="AJ20" i="7"/>
  <c r="AC21" i="7"/>
  <c r="AH21" i="7"/>
  <c r="AO22" i="7"/>
  <c r="AJ22" i="7"/>
  <c r="AC23" i="7"/>
  <c r="AH23" i="7"/>
  <c r="AO24" i="7"/>
  <c r="AJ24" i="7"/>
  <c r="AC25" i="7"/>
  <c r="AH25" i="7"/>
  <c r="AO26" i="7"/>
  <c r="AJ26" i="7"/>
  <c r="AC27" i="7"/>
  <c r="AH27" i="7"/>
  <c r="AO28" i="7"/>
  <c r="AJ28" i="7"/>
  <c r="AC29" i="7"/>
  <c r="AH29" i="7"/>
  <c r="AO30" i="7"/>
  <c r="AJ30" i="7"/>
  <c r="AC31" i="7"/>
  <c r="AH31" i="7"/>
  <c r="AO32" i="7"/>
  <c r="AF32" i="7"/>
  <c r="AC33" i="7"/>
  <c r="AK33" i="7"/>
  <c r="AH35" i="7"/>
  <c r="AB36" i="7"/>
  <c r="AJ36" i="7"/>
  <c r="AG37" i="7"/>
  <c r="AD39" i="7"/>
  <c r="AO40" i="7"/>
  <c r="AF40" i="7"/>
  <c r="AC41" i="7"/>
  <c r="AD43" i="7"/>
  <c r="AD45" i="7"/>
  <c r="AD47" i="7"/>
  <c r="AD49" i="7"/>
  <c r="AD51" i="7"/>
  <c r="AD53" i="7"/>
  <c r="AB56" i="7"/>
  <c r="AJ56" i="7"/>
  <c r="AH59" i="7"/>
  <c r="AO60" i="7"/>
  <c r="AF60" i="7"/>
  <c r="AD61" i="7"/>
  <c r="AJ62" i="7"/>
  <c r="AF64" i="7"/>
  <c r="AB66" i="7"/>
  <c r="AH67" i="7"/>
  <c r="AD69" i="7"/>
  <c r="AJ70" i="7"/>
  <c r="AF72" i="7"/>
  <c r="AB74" i="7"/>
  <c r="AH75" i="7"/>
  <c r="AD77" i="7"/>
  <c r="AJ78" i="7"/>
  <c r="AF80" i="7"/>
  <c r="AB82" i="7"/>
  <c r="AH83" i="7"/>
  <c r="AD85" i="7"/>
  <c r="AJ86" i="7"/>
  <c r="AF88" i="7"/>
  <c r="AB90" i="7"/>
  <c r="AH91" i="7"/>
  <c r="AD93" i="7"/>
  <c r="AJ94" i="7"/>
  <c r="AF96" i="7"/>
  <c r="AB98" i="7"/>
  <c r="AH99" i="7"/>
  <c r="AD101" i="7"/>
  <c r="AJ102" i="7"/>
  <c r="AF104" i="7"/>
  <c r="AB106" i="7"/>
  <c r="AH107" i="7"/>
  <c r="AD109" i="7"/>
  <c r="AJ110" i="7"/>
  <c r="AF112" i="7"/>
  <c r="AB114" i="7"/>
  <c r="AO2" i="7"/>
  <c r="AO6" i="7"/>
  <c r="R6" i="7" s="1"/>
  <c r="AJ8" i="7"/>
  <c r="AK399" i="7"/>
  <c r="AK397" i="7"/>
  <c r="AK395" i="7"/>
  <c r="AK393" i="7"/>
  <c r="AK391" i="7"/>
  <c r="AK389" i="7"/>
  <c r="AK387" i="7"/>
  <c r="AK385" i="7"/>
  <c r="AK383" i="7"/>
  <c r="AK381" i="7"/>
  <c r="AK396" i="7"/>
  <c r="AK400" i="7"/>
  <c r="AK376" i="7"/>
  <c r="AK372" i="7"/>
  <c r="AK369" i="7"/>
  <c r="AK364" i="7"/>
  <c r="AK361" i="7"/>
  <c r="AK356" i="7"/>
  <c r="AK394" i="7"/>
  <c r="AK377" i="7"/>
  <c r="AK373" i="7"/>
  <c r="AK370" i="7"/>
  <c r="AK367" i="7"/>
  <c r="AK362" i="7"/>
  <c r="AK359" i="7"/>
  <c r="AK357" i="7"/>
  <c r="AK351" i="7"/>
  <c r="AK348" i="7"/>
  <c r="AK343" i="7"/>
  <c r="AK365" i="7"/>
  <c r="AK354" i="7"/>
  <c r="AK352" i="7"/>
  <c r="AK347" i="7"/>
  <c r="AK344" i="7"/>
  <c r="AK378" i="7"/>
  <c r="AK374" i="7"/>
  <c r="AK368" i="7"/>
  <c r="AK366" i="7"/>
  <c r="AK346" i="7"/>
  <c r="AK345" i="7"/>
  <c r="AK341" i="7"/>
  <c r="AK337" i="7"/>
  <c r="AK333" i="7"/>
  <c r="AK329" i="7"/>
  <c r="AK328" i="7"/>
  <c r="AK323" i="7"/>
  <c r="AK320" i="7"/>
  <c r="AK316" i="7"/>
  <c r="AK314" i="7"/>
  <c r="AK312" i="7"/>
  <c r="AK363" i="7"/>
  <c r="AK353" i="7"/>
  <c r="AK339" i="7"/>
  <c r="AK335" i="7"/>
  <c r="AK331" i="7"/>
  <c r="AK327" i="7"/>
  <c r="AK324" i="7"/>
  <c r="AK319" i="7"/>
  <c r="AK317" i="7"/>
  <c r="AK315" i="7"/>
  <c r="AK313" i="7"/>
  <c r="AK311" i="7"/>
  <c r="AK309" i="7"/>
  <c r="AK307" i="7"/>
  <c r="AK305" i="7"/>
  <c r="AK303" i="7"/>
  <c r="AK301" i="7"/>
  <c r="AK299" i="7"/>
  <c r="AK297" i="7"/>
  <c r="AK295" i="7"/>
  <c r="AK293" i="7"/>
  <c r="AK291" i="7"/>
  <c r="AK289" i="7"/>
  <c r="AK287" i="7"/>
  <c r="AK285" i="7"/>
  <c r="AK283" i="7"/>
  <c r="AK281" i="7"/>
  <c r="AK279" i="7"/>
  <c r="AK277" i="7"/>
  <c r="AK275" i="7"/>
  <c r="AK273" i="7"/>
  <c r="AK271" i="7"/>
  <c r="AK269" i="7"/>
  <c r="AK267" i="7"/>
  <c r="AK265" i="7"/>
  <c r="AK263" i="7"/>
  <c r="AK261" i="7"/>
  <c r="AK259" i="7"/>
  <c r="AK340" i="7"/>
  <c r="AK336" i="7"/>
  <c r="AK332" i="7"/>
  <c r="AK318" i="7"/>
  <c r="AK360" i="7"/>
  <c r="AK350" i="7"/>
  <c r="AK322" i="7"/>
  <c r="AK321" i="7"/>
  <c r="AK310" i="7"/>
  <c r="AK308" i="7"/>
  <c r="AK306" i="7"/>
  <c r="AK304" i="7"/>
  <c r="AK302" i="7"/>
  <c r="AK300" i="7"/>
  <c r="AK349" i="7"/>
  <c r="AK342" i="7"/>
  <c r="AK338" i="7"/>
  <c r="AK334" i="7"/>
  <c r="AK330" i="7"/>
  <c r="AK398" i="7"/>
  <c r="AK392" i="7"/>
  <c r="AK390" i="7"/>
  <c r="AK388" i="7"/>
  <c r="AK386" i="7"/>
  <c r="AK384" i="7"/>
  <c r="AK382" i="7"/>
  <c r="AK380" i="7"/>
  <c r="AK379" i="7"/>
  <c r="AK375" i="7"/>
  <c r="AK371" i="7"/>
  <c r="AK358" i="7"/>
  <c r="AK268" i="7"/>
  <c r="AK260" i="7"/>
  <c r="AK255" i="7"/>
  <c r="AK252" i="7"/>
  <c r="AK247" i="7"/>
  <c r="AK244" i="7"/>
  <c r="AK239" i="7"/>
  <c r="AK236" i="7"/>
  <c r="AK298" i="7"/>
  <c r="AK296" i="7"/>
  <c r="AK290" i="7"/>
  <c r="AK288" i="7"/>
  <c r="AK282" i="7"/>
  <c r="AK280" i="7"/>
  <c r="AK266" i="7"/>
  <c r="AK274" i="7"/>
  <c r="AK270" i="7"/>
  <c r="AK264" i="7"/>
  <c r="AK249" i="7"/>
  <c r="AK248" i="7"/>
  <c r="AK238" i="7"/>
  <c r="AK234" i="7"/>
  <c r="AK229" i="7"/>
  <c r="AK226" i="7"/>
  <c r="AK221" i="7"/>
  <c r="AK218" i="7"/>
  <c r="AK213" i="7"/>
  <c r="AK210" i="7"/>
  <c r="AK205" i="7"/>
  <c r="AK355" i="7"/>
  <c r="AK326" i="7"/>
  <c r="AK294" i="7"/>
  <c r="AK284" i="7"/>
  <c r="AK278" i="7"/>
  <c r="AK246" i="7"/>
  <c r="AK245" i="7"/>
  <c r="AK241" i="7"/>
  <c r="AK235" i="7"/>
  <c r="AK233" i="7"/>
  <c r="AK232" i="7"/>
  <c r="AK272" i="7"/>
  <c r="AK262" i="7"/>
  <c r="AK258" i="7"/>
  <c r="AK257" i="7"/>
  <c r="AK253" i="7"/>
  <c r="AK251" i="7"/>
  <c r="AK242" i="7"/>
  <c r="AK237" i="7"/>
  <c r="AK231" i="7"/>
  <c r="AK230" i="7"/>
  <c r="AK276" i="7"/>
  <c r="AK250" i="7"/>
  <c r="AK228" i="7"/>
  <c r="AK219" i="7"/>
  <c r="AK217" i="7"/>
  <c r="AK216" i="7"/>
  <c r="AK207" i="7"/>
  <c r="AK206" i="7"/>
  <c r="AK203" i="7"/>
  <c r="AK198" i="7"/>
  <c r="AK195" i="7"/>
  <c r="AK190" i="7"/>
  <c r="AK187" i="7"/>
  <c r="AK182" i="7"/>
  <c r="AK325" i="7"/>
  <c r="AK286" i="7"/>
  <c r="AK256" i="7"/>
  <c r="AK254" i="7"/>
  <c r="AK243" i="7"/>
  <c r="AK227" i="7"/>
  <c r="AK225" i="7"/>
  <c r="AK224" i="7"/>
  <c r="AK215" i="7"/>
  <c r="AK214" i="7"/>
  <c r="AK204" i="7"/>
  <c r="AK200" i="7"/>
  <c r="AK197" i="7"/>
  <c r="AK192" i="7"/>
  <c r="AK189" i="7"/>
  <c r="AK292" i="7"/>
  <c r="AK222" i="7"/>
  <c r="AK211" i="7"/>
  <c r="AK193" i="7"/>
  <c r="AK181" i="7"/>
  <c r="AK180" i="7"/>
  <c r="AK177" i="7"/>
  <c r="AK172" i="7"/>
  <c r="AK169" i="7"/>
  <c r="AK212" i="7"/>
  <c r="AK209" i="7"/>
  <c r="AK201" i="7"/>
  <c r="AK185" i="7"/>
  <c r="AK176" i="7"/>
  <c r="AK173" i="7"/>
  <c r="AK168" i="7"/>
  <c r="AK240" i="7"/>
  <c r="AK199" i="7"/>
  <c r="AK194" i="7"/>
  <c r="AK188" i="7"/>
  <c r="AK179" i="7"/>
  <c r="AK174" i="7"/>
  <c r="AK171" i="7"/>
  <c r="AK165" i="7"/>
  <c r="AK163" i="7"/>
  <c r="AK161" i="7"/>
  <c r="AK159" i="7"/>
  <c r="AK157" i="7"/>
  <c r="AK155" i="7"/>
  <c r="AK153" i="7"/>
  <c r="AK151" i="7"/>
  <c r="AK149" i="7"/>
  <c r="AK147" i="7"/>
  <c r="AK145" i="7"/>
  <c r="AK143" i="7"/>
  <c r="AK141" i="7"/>
  <c r="AK139" i="7"/>
  <c r="AK137" i="7"/>
  <c r="AK135" i="7"/>
  <c r="AK133" i="7"/>
  <c r="AK131" i="7"/>
  <c r="AK129" i="7"/>
  <c r="AK127" i="7"/>
  <c r="AK125" i="7"/>
  <c r="AK123" i="7"/>
  <c r="AK121" i="7"/>
  <c r="AK119" i="7"/>
  <c r="AK183" i="7"/>
  <c r="AK167" i="7"/>
  <c r="AK130" i="7"/>
  <c r="AK122" i="7"/>
  <c r="AK117" i="7"/>
  <c r="AK115" i="7"/>
  <c r="AK113" i="7"/>
  <c r="AK111" i="7"/>
  <c r="AK109" i="7"/>
  <c r="AK107" i="7"/>
  <c r="AK105" i="7"/>
  <c r="AK103" i="7"/>
  <c r="AK101" i="7"/>
  <c r="AK99" i="7"/>
  <c r="AK97" i="7"/>
  <c r="AK95" i="7"/>
  <c r="AK93" i="7"/>
  <c r="AK91" i="7"/>
  <c r="AK89" i="7"/>
  <c r="AK87" i="7"/>
  <c r="AK85" i="7"/>
  <c r="AK83" i="7"/>
  <c r="AK81" i="7"/>
  <c r="AK79" i="7"/>
  <c r="AK77" i="7"/>
  <c r="AK75" i="7"/>
  <c r="AK73" i="7"/>
  <c r="AK71" i="7"/>
  <c r="AK69" i="7"/>
  <c r="AK67" i="7"/>
  <c r="AK65" i="7"/>
  <c r="AK63" i="7"/>
  <c r="AK61" i="7"/>
  <c r="AK59" i="7"/>
  <c r="AK57" i="7"/>
  <c r="AK55" i="7"/>
  <c r="AK53" i="7"/>
  <c r="AK51" i="7"/>
  <c r="AK49" i="7"/>
  <c r="AK47" i="7"/>
  <c r="AK45" i="7"/>
  <c r="AK43" i="7"/>
  <c r="AK196" i="7"/>
  <c r="AK186" i="7"/>
  <c r="AK175" i="7"/>
  <c r="AK164" i="7"/>
  <c r="AK160" i="7"/>
  <c r="AK156" i="7"/>
  <c r="AK152" i="7"/>
  <c r="AK148" i="7"/>
  <c r="AK144" i="7"/>
  <c r="AK140" i="7"/>
  <c r="AK136" i="7"/>
  <c r="AK132" i="7"/>
  <c r="AK128" i="7"/>
  <c r="AK120" i="7"/>
  <c r="AK223" i="7"/>
  <c r="AK220" i="7"/>
  <c r="AK208" i="7"/>
  <c r="AK202" i="7"/>
  <c r="AK170" i="7"/>
  <c r="AK126" i="7"/>
  <c r="AK118" i="7"/>
  <c r="AK116" i="7"/>
  <c r="AK114" i="7"/>
  <c r="AK112" i="7"/>
  <c r="AK110" i="7"/>
  <c r="AK108" i="7"/>
  <c r="AK106" i="7"/>
  <c r="AK104" i="7"/>
  <c r="AK102" i="7"/>
  <c r="AK100" i="7"/>
  <c r="AK98" i="7"/>
  <c r="AK96" i="7"/>
  <c r="AK94" i="7"/>
  <c r="AK92" i="7"/>
  <c r="AK90" i="7"/>
  <c r="AK88" i="7"/>
  <c r="AK86" i="7"/>
  <c r="AK84" i="7"/>
  <c r="AK82" i="7"/>
  <c r="AK80" i="7"/>
  <c r="AK78" i="7"/>
  <c r="AK76" i="7"/>
  <c r="AK74" i="7"/>
  <c r="AK72" i="7"/>
  <c r="AK70" i="7"/>
  <c r="AK68" i="7"/>
  <c r="AK66" i="7"/>
  <c r="AK64" i="7"/>
  <c r="AK62" i="7"/>
  <c r="AK60" i="7"/>
  <c r="AK58" i="7"/>
  <c r="AK56" i="7"/>
  <c r="AK54" i="7"/>
  <c r="AK52" i="7"/>
  <c r="AK50" i="7"/>
  <c r="AK48" i="7"/>
  <c r="AK46" i="7"/>
  <c r="AK44" i="7"/>
  <c r="AK42" i="7"/>
  <c r="AK40" i="7"/>
  <c r="AK38" i="7"/>
  <c r="AK36" i="7"/>
  <c r="AK34" i="7"/>
  <c r="AK32" i="7"/>
  <c r="AK30" i="7"/>
  <c r="AK28" i="7"/>
  <c r="AK26" i="7"/>
  <c r="AK24" i="7"/>
  <c r="AK22" i="7"/>
  <c r="AK20" i="7"/>
  <c r="AK18" i="7"/>
  <c r="AK16" i="7"/>
  <c r="AK14" i="7"/>
  <c r="AK12" i="7"/>
  <c r="AK10" i="7"/>
  <c r="AK8" i="7"/>
  <c r="AK6" i="7"/>
  <c r="AK4" i="7"/>
  <c r="AK2" i="7"/>
  <c r="AK191" i="7"/>
  <c r="AK184" i="7"/>
  <c r="AK178" i="7"/>
  <c r="AK166" i="7"/>
  <c r="AK162" i="7"/>
  <c r="AK158" i="7"/>
  <c r="AK154" i="7"/>
  <c r="AK150" i="7"/>
  <c r="AK146" i="7"/>
  <c r="AK142" i="7"/>
  <c r="AK138" i="7"/>
  <c r="AK134" i="7"/>
  <c r="AK124" i="7"/>
  <c r="AF14" i="7"/>
  <c r="AF20" i="7"/>
  <c r="AF28" i="7"/>
  <c r="AD29" i="7"/>
  <c r="AJ29" i="7"/>
  <c r="AF30" i="7"/>
  <c r="AD31" i="7"/>
  <c r="AJ31" i="7"/>
  <c r="AD33" i="7"/>
  <c r="AO34" i="7"/>
  <c r="AF34" i="7"/>
  <c r="AK35" i="7"/>
  <c r="AH37" i="7"/>
  <c r="AB38" i="7"/>
  <c r="AJ38" i="7"/>
  <c r="AD41" i="7"/>
  <c r="AO42" i="7"/>
  <c r="AF42" i="7"/>
  <c r="AH43" i="7"/>
  <c r="AO44" i="7"/>
  <c r="AF44" i="7"/>
  <c r="AH45" i="7"/>
  <c r="AO46" i="7"/>
  <c r="AF46" i="7"/>
  <c r="AH47" i="7"/>
  <c r="AO48" i="7"/>
  <c r="AF48" i="7"/>
  <c r="AH49" i="7"/>
  <c r="AO50" i="7"/>
  <c r="AF50" i="7"/>
  <c r="AH51" i="7"/>
  <c r="AO52" i="7"/>
  <c r="AF52" i="7"/>
  <c r="AH53" i="7"/>
  <c r="AO54" i="7"/>
  <c r="AF54" i="7"/>
  <c r="AD55" i="7"/>
  <c r="AB58" i="7"/>
  <c r="AJ58" i="7"/>
  <c r="AH61" i="7"/>
  <c r="AD63" i="7"/>
  <c r="AJ64" i="7"/>
  <c r="AF66" i="7"/>
  <c r="AB68" i="7"/>
  <c r="AH69" i="7"/>
  <c r="AD71" i="7"/>
  <c r="AJ72" i="7"/>
  <c r="AF74" i="7"/>
  <c r="AB76" i="7"/>
  <c r="AH77" i="7"/>
  <c r="AD79" i="7"/>
  <c r="AJ80" i="7"/>
  <c r="AF82" i="7"/>
  <c r="AB84" i="7"/>
  <c r="AH85" i="7"/>
  <c r="AD87" i="7"/>
  <c r="AJ88" i="7"/>
  <c r="AF90" i="7"/>
  <c r="AB92" i="7"/>
  <c r="AH93" i="7"/>
  <c r="AD95" i="7"/>
  <c r="AJ96" i="7"/>
  <c r="AF98" i="7"/>
  <c r="AB100" i="7"/>
  <c r="AH101" i="7"/>
  <c r="AD103" i="7"/>
  <c r="AJ104" i="7"/>
  <c r="AF106" i="7"/>
  <c r="AO38" i="7"/>
  <c r="AO58" i="7"/>
  <c r="AB400" i="7"/>
  <c r="AB398" i="7"/>
  <c r="AB396" i="7"/>
  <c r="AB394" i="7"/>
  <c r="AB399" i="7"/>
  <c r="AB378" i="7"/>
  <c r="AB376" i="7"/>
  <c r="AB374" i="7"/>
  <c r="AB372" i="7"/>
  <c r="AB395" i="7"/>
  <c r="AB392" i="7"/>
  <c r="AB390" i="7"/>
  <c r="AB388" i="7"/>
  <c r="AB386" i="7"/>
  <c r="AB384" i="7"/>
  <c r="AB382" i="7"/>
  <c r="AB380" i="7"/>
  <c r="AB379" i="7"/>
  <c r="AB377" i="7"/>
  <c r="AB375" i="7"/>
  <c r="AB373" i="7"/>
  <c r="AB371" i="7"/>
  <c r="AB369" i="7"/>
  <c r="AB367" i="7"/>
  <c r="AB365" i="7"/>
  <c r="AB363" i="7"/>
  <c r="AB361" i="7"/>
  <c r="AB359" i="7"/>
  <c r="AB357" i="7"/>
  <c r="AB355" i="7"/>
  <c r="AB370" i="7"/>
  <c r="AB362" i="7"/>
  <c r="AB354" i="7"/>
  <c r="AB352" i="7"/>
  <c r="AB350" i="7"/>
  <c r="AB348" i="7"/>
  <c r="AB346" i="7"/>
  <c r="AB344" i="7"/>
  <c r="AB368" i="7"/>
  <c r="AB360" i="7"/>
  <c r="AB366" i="7"/>
  <c r="AB356" i="7"/>
  <c r="AB349" i="7"/>
  <c r="AB343" i="7"/>
  <c r="AB341" i="7"/>
  <c r="AB339" i="7"/>
  <c r="AB337" i="7"/>
  <c r="AB335" i="7"/>
  <c r="AB333" i="7"/>
  <c r="AB331" i="7"/>
  <c r="AB329" i="7"/>
  <c r="AB393" i="7"/>
  <c r="AB391" i="7"/>
  <c r="AB389" i="7"/>
  <c r="AB387" i="7"/>
  <c r="AB385" i="7"/>
  <c r="AB383" i="7"/>
  <c r="AB381" i="7"/>
  <c r="AB364" i="7"/>
  <c r="AB358" i="7"/>
  <c r="AB353" i="7"/>
  <c r="AB345" i="7"/>
  <c r="AB342" i="7"/>
  <c r="AB340" i="7"/>
  <c r="AB338" i="7"/>
  <c r="AB336" i="7"/>
  <c r="AB334" i="7"/>
  <c r="AB332" i="7"/>
  <c r="AB330" i="7"/>
  <c r="AB328" i="7"/>
  <c r="AB326" i="7"/>
  <c r="AB324" i="7"/>
  <c r="AB322" i="7"/>
  <c r="AB320" i="7"/>
  <c r="AB351" i="7"/>
  <c r="AB321" i="7"/>
  <c r="AB325" i="7"/>
  <c r="AB347" i="7"/>
  <c r="AB323" i="7"/>
  <c r="AB318" i="7"/>
  <c r="AB316" i="7"/>
  <c r="AB314" i="7"/>
  <c r="AB312" i="7"/>
  <c r="AB310" i="7"/>
  <c r="AB308" i="7"/>
  <c r="AB306" i="7"/>
  <c r="AB304" i="7"/>
  <c r="AB302" i="7"/>
  <c r="AB300" i="7"/>
  <c r="AB298" i="7"/>
  <c r="AB296" i="7"/>
  <c r="AB294" i="7"/>
  <c r="AB292" i="7"/>
  <c r="AB290" i="7"/>
  <c r="AB288" i="7"/>
  <c r="AB286" i="7"/>
  <c r="AB284" i="7"/>
  <c r="AB282" i="7"/>
  <c r="AB280" i="7"/>
  <c r="AB278" i="7"/>
  <c r="AB276" i="7"/>
  <c r="AB327" i="7"/>
  <c r="AB311" i="7"/>
  <c r="AB309" i="7"/>
  <c r="AB307" i="7"/>
  <c r="AB305" i="7"/>
  <c r="AB303" i="7"/>
  <c r="AB301" i="7"/>
  <c r="AB299" i="7"/>
  <c r="AB319" i="7"/>
  <c r="AB317" i="7"/>
  <c r="AB297" i="7"/>
  <c r="AB293" i="7"/>
  <c r="AB289" i="7"/>
  <c r="AB285" i="7"/>
  <c r="AB281" i="7"/>
  <c r="AB277" i="7"/>
  <c r="AB256" i="7"/>
  <c r="AB254" i="7"/>
  <c r="AB252" i="7"/>
  <c r="AB250" i="7"/>
  <c r="AB248" i="7"/>
  <c r="AB246" i="7"/>
  <c r="AB244" i="7"/>
  <c r="AB242" i="7"/>
  <c r="AB240" i="7"/>
  <c r="AB238" i="7"/>
  <c r="AB236" i="7"/>
  <c r="AB234" i="7"/>
  <c r="AB232" i="7"/>
  <c r="AB230" i="7"/>
  <c r="AB228" i="7"/>
  <c r="AB226" i="7"/>
  <c r="AB224" i="7"/>
  <c r="AB222" i="7"/>
  <c r="AB220" i="7"/>
  <c r="AB218" i="7"/>
  <c r="AB216" i="7"/>
  <c r="AB214" i="7"/>
  <c r="AB212" i="7"/>
  <c r="AB210" i="7"/>
  <c r="AB208" i="7"/>
  <c r="AB206" i="7"/>
  <c r="AB397" i="7"/>
  <c r="AB295" i="7"/>
  <c r="AB291" i="7"/>
  <c r="AB287" i="7"/>
  <c r="AB283" i="7"/>
  <c r="AB279" i="7"/>
  <c r="AB275" i="7"/>
  <c r="AB274" i="7"/>
  <c r="AB267" i="7"/>
  <c r="AB266" i="7"/>
  <c r="AB259" i="7"/>
  <c r="AB258" i="7"/>
  <c r="AB253" i="7"/>
  <c r="AB245" i="7"/>
  <c r="AB237" i="7"/>
  <c r="AB315" i="7"/>
  <c r="AB313" i="7"/>
  <c r="AB268" i="7"/>
  <c r="AB265" i="7"/>
  <c r="AB273" i="7"/>
  <c r="AB270" i="7"/>
  <c r="AB264" i="7"/>
  <c r="AB261" i="7"/>
  <c r="AB257" i="7"/>
  <c r="AB255" i="7"/>
  <c r="AB235" i="7"/>
  <c r="AB227" i="7"/>
  <c r="AB219" i="7"/>
  <c r="AB211" i="7"/>
  <c r="AB203" i="7"/>
  <c r="AB201" i="7"/>
  <c r="AB199" i="7"/>
  <c r="AB197" i="7"/>
  <c r="AB195" i="7"/>
  <c r="AB193" i="7"/>
  <c r="AB191" i="7"/>
  <c r="AB189" i="7"/>
  <c r="AB187" i="7"/>
  <c r="AB185" i="7"/>
  <c r="AB183" i="7"/>
  <c r="AB181" i="7"/>
  <c r="AB179" i="7"/>
  <c r="AB177" i="7"/>
  <c r="AB175" i="7"/>
  <c r="AB173" i="7"/>
  <c r="AB171" i="7"/>
  <c r="AB169" i="7"/>
  <c r="AB271" i="7"/>
  <c r="AB241" i="7"/>
  <c r="AB239" i="7"/>
  <c r="AB231" i="7"/>
  <c r="AB269" i="7"/>
  <c r="AB251" i="7"/>
  <c r="AB272" i="7"/>
  <c r="AB225" i="7"/>
  <c r="AB215" i="7"/>
  <c r="AB213" i="7"/>
  <c r="AB204" i="7"/>
  <c r="AB196" i="7"/>
  <c r="AB188" i="7"/>
  <c r="AB223" i="7"/>
  <c r="AB221" i="7"/>
  <c r="AB198" i="7"/>
  <c r="AB190" i="7"/>
  <c r="AB202" i="7"/>
  <c r="AB192" i="7"/>
  <c r="AB186" i="7"/>
  <c r="AB178" i="7"/>
  <c r="AB170" i="7"/>
  <c r="AB167" i="7"/>
  <c r="AB165" i="7"/>
  <c r="AB163" i="7"/>
  <c r="AB161" i="7"/>
  <c r="AB159" i="7"/>
  <c r="AB157" i="7"/>
  <c r="AB155" i="7"/>
  <c r="AB153" i="7"/>
  <c r="AB151" i="7"/>
  <c r="AB149" i="7"/>
  <c r="AB147" i="7"/>
  <c r="AB145" i="7"/>
  <c r="AB143" i="7"/>
  <c r="AB141" i="7"/>
  <c r="AB139" i="7"/>
  <c r="AB137" i="7"/>
  <c r="AB135" i="7"/>
  <c r="AB133" i="7"/>
  <c r="AB263" i="7"/>
  <c r="AB262" i="7"/>
  <c r="AB229" i="7"/>
  <c r="AB200" i="7"/>
  <c r="AB194" i="7"/>
  <c r="AB184" i="7"/>
  <c r="AB182" i="7"/>
  <c r="AB174" i="7"/>
  <c r="AB166" i="7"/>
  <c r="AB164" i="7"/>
  <c r="AB162" i="7"/>
  <c r="AB160" i="7"/>
  <c r="AB158" i="7"/>
  <c r="AB156" i="7"/>
  <c r="AB154" i="7"/>
  <c r="AB152" i="7"/>
  <c r="AB150" i="7"/>
  <c r="AB148" i="7"/>
  <c r="AB146" i="7"/>
  <c r="AB144" i="7"/>
  <c r="AB142" i="7"/>
  <c r="AB140" i="7"/>
  <c r="AB138" i="7"/>
  <c r="AB136" i="7"/>
  <c r="AB134" i="7"/>
  <c r="AB132" i="7"/>
  <c r="AB130" i="7"/>
  <c r="AB128" i="7"/>
  <c r="AB126" i="7"/>
  <c r="AB124" i="7"/>
  <c r="AB122" i="7"/>
  <c r="AB120" i="7"/>
  <c r="AB260" i="7"/>
  <c r="AB247" i="7"/>
  <c r="AB233" i="7"/>
  <c r="AB217" i="7"/>
  <c r="AB207" i="7"/>
  <c r="AB205" i="7"/>
  <c r="AB180" i="7"/>
  <c r="AB172" i="7"/>
  <c r="AB168" i="7"/>
  <c r="AB125" i="7"/>
  <c r="AB249" i="7"/>
  <c r="AB243" i="7"/>
  <c r="AB176" i="7"/>
  <c r="AB131" i="7"/>
  <c r="AB123" i="7"/>
  <c r="AB118" i="7"/>
  <c r="AB117" i="7"/>
  <c r="AB115" i="7"/>
  <c r="AB113" i="7"/>
  <c r="AB111" i="7"/>
  <c r="AB109" i="7"/>
  <c r="AB107" i="7"/>
  <c r="AB105" i="7"/>
  <c r="AB103" i="7"/>
  <c r="AB101" i="7"/>
  <c r="AB99" i="7"/>
  <c r="AB97" i="7"/>
  <c r="AB95" i="7"/>
  <c r="AB93" i="7"/>
  <c r="AB91" i="7"/>
  <c r="AB89" i="7"/>
  <c r="AB87" i="7"/>
  <c r="AB85" i="7"/>
  <c r="AB83" i="7"/>
  <c r="AB81" i="7"/>
  <c r="AB79" i="7"/>
  <c r="AB77" i="7"/>
  <c r="AB75" i="7"/>
  <c r="AB73" i="7"/>
  <c r="AB71" i="7"/>
  <c r="AB69" i="7"/>
  <c r="AB67" i="7"/>
  <c r="AB65" i="7"/>
  <c r="AB63" i="7"/>
  <c r="AB61" i="7"/>
  <c r="AB59" i="7"/>
  <c r="AB57" i="7"/>
  <c r="AB55" i="7"/>
  <c r="AB53" i="7"/>
  <c r="AB51" i="7"/>
  <c r="AB49" i="7"/>
  <c r="AB47" i="7"/>
  <c r="AB45" i="7"/>
  <c r="AB43" i="7"/>
  <c r="AB41" i="7"/>
  <c r="AB39" i="7"/>
  <c r="AB37" i="7"/>
  <c r="AB35" i="7"/>
  <c r="AB33" i="7"/>
  <c r="AB209" i="7"/>
  <c r="AB129" i="7"/>
  <c r="AB121" i="7"/>
  <c r="AB119" i="7"/>
  <c r="AB127" i="7"/>
  <c r="AB116" i="7"/>
  <c r="AF400" i="7"/>
  <c r="AF398" i="7"/>
  <c r="AF396" i="7"/>
  <c r="AF394" i="7"/>
  <c r="AF395" i="7"/>
  <c r="AF391" i="7"/>
  <c r="AF389" i="7"/>
  <c r="AF387" i="7"/>
  <c r="AF385" i="7"/>
  <c r="AF383" i="7"/>
  <c r="AF381" i="7"/>
  <c r="AF378" i="7"/>
  <c r="AF376" i="7"/>
  <c r="AF374" i="7"/>
  <c r="AF372" i="7"/>
  <c r="AF399" i="7"/>
  <c r="AF379" i="7"/>
  <c r="AF377" i="7"/>
  <c r="AF375" i="7"/>
  <c r="AF373" i="7"/>
  <c r="AF371" i="7"/>
  <c r="AF369" i="7"/>
  <c r="AF367" i="7"/>
  <c r="AF365" i="7"/>
  <c r="AF363" i="7"/>
  <c r="AF361" i="7"/>
  <c r="AF359" i="7"/>
  <c r="AF357" i="7"/>
  <c r="AF355" i="7"/>
  <c r="AF364" i="7"/>
  <c r="AF356" i="7"/>
  <c r="AF352" i="7"/>
  <c r="AF350" i="7"/>
  <c r="AF348" i="7"/>
  <c r="AF346" i="7"/>
  <c r="AF344" i="7"/>
  <c r="AF393" i="7"/>
  <c r="AF392" i="7"/>
  <c r="AF390" i="7"/>
  <c r="AF388" i="7"/>
  <c r="AF386" i="7"/>
  <c r="AF384" i="7"/>
  <c r="AF382" i="7"/>
  <c r="AF380" i="7"/>
  <c r="AF370" i="7"/>
  <c r="AF362" i="7"/>
  <c r="AF351" i="7"/>
  <c r="AF343" i="7"/>
  <c r="AF341" i="7"/>
  <c r="AF339" i="7"/>
  <c r="AF337" i="7"/>
  <c r="AF335" i="7"/>
  <c r="AF333" i="7"/>
  <c r="AF331" i="7"/>
  <c r="AF329" i="7"/>
  <c r="AF397" i="7"/>
  <c r="AF347" i="7"/>
  <c r="AF342" i="7"/>
  <c r="AF340" i="7"/>
  <c r="AF338" i="7"/>
  <c r="AF336" i="7"/>
  <c r="AF334" i="7"/>
  <c r="AF332" i="7"/>
  <c r="AF330" i="7"/>
  <c r="AF328" i="7"/>
  <c r="AF326" i="7"/>
  <c r="AF324" i="7"/>
  <c r="AF322" i="7"/>
  <c r="AF320" i="7"/>
  <c r="AF360" i="7"/>
  <c r="AF358" i="7"/>
  <c r="AF354" i="7"/>
  <c r="AF353" i="7"/>
  <c r="AF323" i="7"/>
  <c r="AF345" i="7"/>
  <c r="AF327" i="7"/>
  <c r="AF319" i="7"/>
  <c r="AF325" i="7"/>
  <c r="AF317" i="7"/>
  <c r="AF315" i="7"/>
  <c r="AF313" i="7"/>
  <c r="AF310" i="7"/>
  <c r="AF308" i="7"/>
  <c r="AF306" i="7"/>
  <c r="AF304" i="7"/>
  <c r="AF302" i="7"/>
  <c r="AF300" i="7"/>
  <c r="AF312" i="7"/>
  <c r="AF309" i="7"/>
  <c r="AF301" i="7"/>
  <c r="AF298" i="7"/>
  <c r="AF295" i="7"/>
  <c r="AF294" i="7"/>
  <c r="AF291" i="7"/>
  <c r="AF290" i="7"/>
  <c r="AF287" i="7"/>
  <c r="AF286" i="7"/>
  <c r="AF283" i="7"/>
  <c r="AF282" i="7"/>
  <c r="AF279" i="7"/>
  <c r="AF278" i="7"/>
  <c r="AF275" i="7"/>
  <c r="AF256" i="7"/>
  <c r="AF254" i="7"/>
  <c r="AF252" i="7"/>
  <c r="AF250" i="7"/>
  <c r="AF248" i="7"/>
  <c r="AF246" i="7"/>
  <c r="AF244" i="7"/>
  <c r="AF242" i="7"/>
  <c r="AF240" i="7"/>
  <c r="AF238" i="7"/>
  <c r="AF236" i="7"/>
  <c r="AF234" i="7"/>
  <c r="AF232" i="7"/>
  <c r="AF230" i="7"/>
  <c r="AF228" i="7"/>
  <c r="AF226" i="7"/>
  <c r="AF224" i="7"/>
  <c r="AF222" i="7"/>
  <c r="AF220" i="7"/>
  <c r="AF218" i="7"/>
  <c r="AF216" i="7"/>
  <c r="AF214" i="7"/>
  <c r="AF212" i="7"/>
  <c r="AF210" i="7"/>
  <c r="AF208" i="7"/>
  <c r="AF206" i="7"/>
  <c r="AF204" i="7"/>
  <c r="AF368" i="7"/>
  <c r="AF366" i="7"/>
  <c r="AF321" i="7"/>
  <c r="AF314" i="7"/>
  <c r="AF305" i="7"/>
  <c r="AF271" i="7"/>
  <c r="AF270" i="7"/>
  <c r="AF263" i="7"/>
  <c r="AF262" i="7"/>
  <c r="AF255" i="7"/>
  <c r="AF247" i="7"/>
  <c r="AF239" i="7"/>
  <c r="AF316" i="7"/>
  <c r="AF303" i="7"/>
  <c r="AF292" i="7"/>
  <c r="AF284" i="7"/>
  <c r="AF276" i="7"/>
  <c r="AF272" i="7"/>
  <c r="AF267" i="7"/>
  <c r="AF307" i="7"/>
  <c r="AF297" i="7"/>
  <c r="AF289" i="7"/>
  <c r="AF281" i="7"/>
  <c r="AF269" i="7"/>
  <c r="AF258" i="7"/>
  <c r="AF253" i="7"/>
  <c r="AF251" i="7"/>
  <c r="AF241" i="7"/>
  <c r="AF229" i="7"/>
  <c r="AF221" i="7"/>
  <c r="AF213" i="7"/>
  <c r="AF205" i="7"/>
  <c r="AF203" i="7"/>
  <c r="AF201" i="7"/>
  <c r="AF199" i="7"/>
  <c r="AF197" i="7"/>
  <c r="AF195" i="7"/>
  <c r="AF193" i="7"/>
  <c r="AF191" i="7"/>
  <c r="AF189" i="7"/>
  <c r="AF187" i="7"/>
  <c r="AF185" i="7"/>
  <c r="AF183" i="7"/>
  <c r="AF181" i="7"/>
  <c r="AF179" i="7"/>
  <c r="AF177" i="7"/>
  <c r="AF175" i="7"/>
  <c r="AF173" i="7"/>
  <c r="AF171" i="7"/>
  <c r="AF169" i="7"/>
  <c r="AF167" i="7"/>
  <c r="AF349" i="7"/>
  <c r="AF311" i="7"/>
  <c r="AF285" i="7"/>
  <c r="AF265" i="7"/>
  <c r="AF243" i="7"/>
  <c r="AF296" i="7"/>
  <c r="AF280" i="7"/>
  <c r="AF273" i="7"/>
  <c r="AF235" i="7"/>
  <c r="AF233" i="7"/>
  <c r="AF299" i="7"/>
  <c r="AF277" i="7"/>
  <c r="AF274" i="7"/>
  <c r="AF266" i="7"/>
  <c r="AF260" i="7"/>
  <c r="AF249" i="7"/>
  <c r="AF245" i="7"/>
  <c r="AF231" i="7"/>
  <c r="AF211" i="7"/>
  <c r="AF209" i="7"/>
  <c r="AF198" i="7"/>
  <c r="AF190" i="7"/>
  <c r="AF182" i="7"/>
  <c r="AF318" i="7"/>
  <c r="AF268" i="7"/>
  <c r="AF219" i="7"/>
  <c r="AF217" i="7"/>
  <c r="AF207" i="7"/>
  <c r="AF200" i="7"/>
  <c r="AF192" i="7"/>
  <c r="AF293" i="7"/>
  <c r="AF288" i="7"/>
  <c r="AF259" i="7"/>
  <c r="AF257" i="7"/>
  <c r="AF227" i="7"/>
  <c r="AF225" i="7"/>
  <c r="AF184" i="7"/>
  <c r="AF180" i="7"/>
  <c r="AF172" i="7"/>
  <c r="AF165" i="7"/>
  <c r="AF163" i="7"/>
  <c r="AF161" i="7"/>
  <c r="AF159" i="7"/>
  <c r="AF157" i="7"/>
  <c r="AF155" i="7"/>
  <c r="AF153" i="7"/>
  <c r="AF151" i="7"/>
  <c r="AF149" i="7"/>
  <c r="AF147" i="7"/>
  <c r="AF145" i="7"/>
  <c r="AF143" i="7"/>
  <c r="AF141" i="7"/>
  <c r="AF139" i="7"/>
  <c r="AF137" i="7"/>
  <c r="AF135" i="7"/>
  <c r="AF133" i="7"/>
  <c r="AF223" i="7"/>
  <c r="AF215" i="7"/>
  <c r="AF176" i="7"/>
  <c r="AF168" i="7"/>
  <c r="AF166" i="7"/>
  <c r="AF164" i="7"/>
  <c r="AF162" i="7"/>
  <c r="AF160" i="7"/>
  <c r="AF158" i="7"/>
  <c r="AF156" i="7"/>
  <c r="AF154" i="7"/>
  <c r="AF152" i="7"/>
  <c r="AF150" i="7"/>
  <c r="AF148" i="7"/>
  <c r="AF146" i="7"/>
  <c r="AF144" i="7"/>
  <c r="AF142" i="7"/>
  <c r="AF140" i="7"/>
  <c r="AF138" i="7"/>
  <c r="AF136" i="7"/>
  <c r="AF134" i="7"/>
  <c r="AF132" i="7"/>
  <c r="AF130" i="7"/>
  <c r="AF128" i="7"/>
  <c r="AF126" i="7"/>
  <c r="AF124" i="7"/>
  <c r="AF122" i="7"/>
  <c r="AF120" i="7"/>
  <c r="AF261" i="7"/>
  <c r="AF202" i="7"/>
  <c r="AF196" i="7"/>
  <c r="AF186" i="7"/>
  <c r="AF174" i="7"/>
  <c r="AF264" i="7"/>
  <c r="AF178" i="7"/>
  <c r="AF129" i="7"/>
  <c r="AF121" i="7"/>
  <c r="AF237" i="7"/>
  <c r="AF188" i="7"/>
  <c r="AF127" i="7"/>
  <c r="AF117" i="7"/>
  <c r="AF115" i="7"/>
  <c r="AF113" i="7"/>
  <c r="AF111" i="7"/>
  <c r="AF109" i="7"/>
  <c r="AF107" i="7"/>
  <c r="AF105" i="7"/>
  <c r="AF103" i="7"/>
  <c r="AF101" i="7"/>
  <c r="AF99" i="7"/>
  <c r="AF97" i="7"/>
  <c r="AF95" i="7"/>
  <c r="AF93" i="7"/>
  <c r="AF91" i="7"/>
  <c r="AF89" i="7"/>
  <c r="AF87" i="7"/>
  <c r="AF85" i="7"/>
  <c r="AF83" i="7"/>
  <c r="AF81" i="7"/>
  <c r="AF79" i="7"/>
  <c r="AF77" i="7"/>
  <c r="AF75" i="7"/>
  <c r="AF73" i="7"/>
  <c r="AF71" i="7"/>
  <c r="AF69" i="7"/>
  <c r="AF67" i="7"/>
  <c r="AF65" i="7"/>
  <c r="AF63" i="7"/>
  <c r="AF61" i="7"/>
  <c r="AF59" i="7"/>
  <c r="AF57" i="7"/>
  <c r="AF55" i="7"/>
  <c r="AF53" i="7"/>
  <c r="AF51" i="7"/>
  <c r="AF49" i="7"/>
  <c r="AF47" i="7"/>
  <c r="AF45" i="7"/>
  <c r="AF43" i="7"/>
  <c r="AF41" i="7"/>
  <c r="AF39" i="7"/>
  <c r="AF37" i="7"/>
  <c r="AF35" i="7"/>
  <c r="AF33" i="7"/>
  <c r="AF125" i="7"/>
  <c r="AF118" i="7"/>
  <c r="AF194" i="7"/>
  <c r="AF170" i="7"/>
  <c r="AF131" i="7"/>
  <c r="AF123" i="7"/>
  <c r="AF119" i="7"/>
  <c r="AF116" i="7"/>
  <c r="AJ400" i="7"/>
  <c r="AJ398" i="7"/>
  <c r="AJ396" i="7"/>
  <c r="AJ394" i="7"/>
  <c r="AJ399" i="7"/>
  <c r="AJ392" i="7"/>
  <c r="AJ390" i="7"/>
  <c r="AJ388" i="7"/>
  <c r="AJ386" i="7"/>
  <c r="AJ384" i="7"/>
  <c r="AJ382" i="7"/>
  <c r="AJ380" i="7"/>
  <c r="AJ378" i="7"/>
  <c r="AJ376" i="7"/>
  <c r="AJ374" i="7"/>
  <c r="AJ372" i="7"/>
  <c r="AJ395" i="7"/>
  <c r="AJ379" i="7"/>
  <c r="AJ377" i="7"/>
  <c r="AJ375" i="7"/>
  <c r="AJ373" i="7"/>
  <c r="AJ371" i="7"/>
  <c r="AJ369" i="7"/>
  <c r="AJ367" i="7"/>
  <c r="AJ365" i="7"/>
  <c r="AJ363" i="7"/>
  <c r="AJ361" i="7"/>
  <c r="AJ359" i="7"/>
  <c r="AJ357" i="7"/>
  <c r="AJ355" i="7"/>
  <c r="AJ393" i="7"/>
  <c r="AJ366" i="7"/>
  <c r="AJ358" i="7"/>
  <c r="AJ352" i="7"/>
  <c r="AJ350" i="7"/>
  <c r="AJ348" i="7"/>
  <c r="AJ346" i="7"/>
  <c r="AJ344" i="7"/>
  <c r="AJ397" i="7"/>
  <c r="AJ364" i="7"/>
  <c r="AJ356" i="7"/>
  <c r="AJ368" i="7"/>
  <c r="AJ362" i="7"/>
  <c r="AJ353" i="7"/>
  <c r="AJ345" i="7"/>
  <c r="AJ341" i="7"/>
  <c r="AJ339" i="7"/>
  <c r="AJ337" i="7"/>
  <c r="AJ335" i="7"/>
  <c r="AJ333" i="7"/>
  <c r="AJ331" i="7"/>
  <c r="AJ329" i="7"/>
  <c r="AJ370" i="7"/>
  <c r="AJ360" i="7"/>
  <c r="AJ349" i="7"/>
  <c r="AJ342" i="7"/>
  <c r="AJ340" i="7"/>
  <c r="AJ338" i="7"/>
  <c r="AJ336" i="7"/>
  <c r="AJ334" i="7"/>
  <c r="AJ332" i="7"/>
  <c r="AJ330" i="7"/>
  <c r="AJ328" i="7"/>
  <c r="AJ326" i="7"/>
  <c r="AJ324" i="7"/>
  <c r="AJ322" i="7"/>
  <c r="AJ320" i="7"/>
  <c r="AJ318" i="7"/>
  <c r="AJ347" i="7"/>
  <c r="AJ325" i="7"/>
  <c r="AJ321" i="7"/>
  <c r="AJ351" i="7"/>
  <c r="AJ319" i="7"/>
  <c r="AJ316" i="7"/>
  <c r="AJ314" i="7"/>
  <c r="AJ312" i="7"/>
  <c r="AJ323" i="7"/>
  <c r="AJ343" i="7"/>
  <c r="AJ327" i="7"/>
  <c r="AJ313" i="7"/>
  <c r="AJ308" i="7"/>
  <c r="AJ307" i="7"/>
  <c r="AJ300" i="7"/>
  <c r="AJ299" i="7"/>
  <c r="AJ297" i="7"/>
  <c r="AJ296" i="7"/>
  <c r="AJ293" i="7"/>
  <c r="AJ292" i="7"/>
  <c r="AJ289" i="7"/>
  <c r="AJ288" i="7"/>
  <c r="AJ285" i="7"/>
  <c r="AJ284" i="7"/>
  <c r="AJ281" i="7"/>
  <c r="AJ280" i="7"/>
  <c r="AJ277" i="7"/>
  <c r="AJ276" i="7"/>
  <c r="AJ273" i="7"/>
  <c r="AJ271" i="7"/>
  <c r="AJ269" i="7"/>
  <c r="AJ267" i="7"/>
  <c r="AJ265" i="7"/>
  <c r="AJ263" i="7"/>
  <c r="AJ261" i="7"/>
  <c r="AJ259" i="7"/>
  <c r="AJ256" i="7"/>
  <c r="AJ254" i="7"/>
  <c r="AJ252" i="7"/>
  <c r="AJ250" i="7"/>
  <c r="AJ248" i="7"/>
  <c r="AJ246" i="7"/>
  <c r="AJ244" i="7"/>
  <c r="AJ242" i="7"/>
  <c r="AJ240" i="7"/>
  <c r="AJ238" i="7"/>
  <c r="AJ236" i="7"/>
  <c r="AJ234" i="7"/>
  <c r="AJ232" i="7"/>
  <c r="AJ230" i="7"/>
  <c r="AJ228" i="7"/>
  <c r="AJ226" i="7"/>
  <c r="AJ224" i="7"/>
  <c r="AJ222" i="7"/>
  <c r="AJ220" i="7"/>
  <c r="AJ218" i="7"/>
  <c r="AJ216" i="7"/>
  <c r="AJ214" i="7"/>
  <c r="AJ212" i="7"/>
  <c r="AJ210" i="7"/>
  <c r="AJ208" i="7"/>
  <c r="AJ206" i="7"/>
  <c r="AJ204" i="7"/>
  <c r="AJ391" i="7"/>
  <c r="AJ389" i="7"/>
  <c r="AJ387" i="7"/>
  <c r="AJ385" i="7"/>
  <c r="AJ383" i="7"/>
  <c r="AJ381" i="7"/>
  <c r="AJ315" i="7"/>
  <c r="AJ311" i="7"/>
  <c r="AJ310" i="7"/>
  <c r="AJ301" i="7"/>
  <c r="AJ274" i="7"/>
  <c r="AJ266" i="7"/>
  <c r="AJ258" i="7"/>
  <c r="AJ257" i="7"/>
  <c r="AJ249" i="7"/>
  <c r="AJ241" i="7"/>
  <c r="AJ309" i="7"/>
  <c r="AJ305" i="7"/>
  <c r="AJ291" i="7"/>
  <c r="AJ283" i="7"/>
  <c r="AJ275" i="7"/>
  <c r="AJ298" i="7"/>
  <c r="AJ290" i="7"/>
  <c r="AJ282" i="7"/>
  <c r="AJ268" i="7"/>
  <c r="AJ262" i="7"/>
  <c r="AJ247" i="7"/>
  <c r="AJ237" i="7"/>
  <c r="AJ231" i="7"/>
  <c r="AJ223" i="7"/>
  <c r="AJ215" i="7"/>
  <c r="AJ207" i="7"/>
  <c r="AJ203" i="7"/>
  <c r="AJ201" i="7"/>
  <c r="AJ199" i="7"/>
  <c r="AJ197" i="7"/>
  <c r="AJ195" i="7"/>
  <c r="AJ193" i="7"/>
  <c r="AJ191" i="7"/>
  <c r="AJ189" i="7"/>
  <c r="AJ187" i="7"/>
  <c r="AJ185" i="7"/>
  <c r="AJ183" i="7"/>
  <c r="AJ181" i="7"/>
  <c r="AJ179" i="7"/>
  <c r="AJ177" i="7"/>
  <c r="AJ175" i="7"/>
  <c r="AJ173" i="7"/>
  <c r="AJ171" i="7"/>
  <c r="AJ169" i="7"/>
  <c r="AJ167" i="7"/>
  <c r="AJ354" i="7"/>
  <c r="AJ272" i="7"/>
  <c r="AJ270" i="7"/>
  <c r="AJ260" i="7"/>
  <c r="AJ253" i="7"/>
  <c r="AJ251" i="7"/>
  <c r="AJ239" i="7"/>
  <c r="AJ303" i="7"/>
  <c r="AJ302" i="7"/>
  <c r="AJ295" i="7"/>
  <c r="AJ286" i="7"/>
  <c r="AJ279" i="7"/>
  <c r="AJ243" i="7"/>
  <c r="AJ317" i="7"/>
  <c r="AJ306" i="7"/>
  <c r="AJ264" i="7"/>
  <c r="AJ227" i="7"/>
  <c r="AJ225" i="7"/>
  <c r="AJ205" i="7"/>
  <c r="AJ200" i="7"/>
  <c r="AJ192" i="7"/>
  <c r="AJ184" i="7"/>
  <c r="AJ304" i="7"/>
  <c r="AJ278" i="7"/>
  <c r="AJ245" i="7"/>
  <c r="AJ235" i="7"/>
  <c r="AJ233" i="7"/>
  <c r="AJ213" i="7"/>
  <c r="AJ202" i="7"/>
  <c r="AJ194" i="7"/>
  <c r="AJ186" i="7"/>
  <c r="AJ287" i="7"/>
  <c r="AJ198" i="7"/>
  <c r="AJ188" i="7"/>
  <c r="AJ174" i="7"/>
  <c r="AJ165" i="7"/>
  <c r="AJ163" i="7"/>
  <c r="AJ161" i="7"/>
  <c r="AJ159" i="7"/>
  <c r="AJ157" i="7"/>
  <c r="AJ155" i="7"/>
  <c r="AJ153" i="7"/>
  <c r="AJ151" i="7"/>
  <c r="AJ149" i="7"/>
  <c r="AJ147" i="7"/>
  <c r="AJ145" i="7"/>
  <c r="AJ143" i="7"/>
  <c r="AJ141" i="7"/>
  <c r="AJ139" i="7"/>
  <c r="AJ137" i="7"/>
  <c r="AJ135" i="7"/>
  <c r="AJ133" i="7"/>
  <c r="AJ196" i="7"/>
  <c r="AJ190" i="7"/>
  <c r="AJ178" i="7"/>
  <c r="AJ170" i="7"/>
  <c r="AJ166" i="7"/>
  <c r="AJ164" i="7"/>
  <c r="AJ162" i="7"/>
  <c r="AJ160" i="7"/>
  <c r="AJ158" i="7"/>
  <c r="AJ156" i="7"/>
  <c r="AJ154" i="7"/>
  <c r="AJ152" i="7"/>
  <c r="AJ150" i="7"/>
  <c r="AJ148" i="7"/>
  <c r="AJ146" i="7"/>
  <c r="AJ144" i="7"/>
  <c r="AJ142" i="7"/>
  <c r="AJ140" i="7"/>
  <c r="AJ138" i="7"/>
  <c r="AJ136" i="7"/>
  <c r="AJ134" i="7"/>
  <c r="AJ132" i="7"/>
  <c r="AJ130" i="7"/>
  <c r="AJ128" i="7"/>
  <c r="AJ126" i="7"/>
  <c r="AJ124" i="7"/>
  <c r="AJ122" i="7"/>
  <c r="AJ120" i="7"/>
  <c r="AJ294" i="7"/>
  <c r="AJ255" i="7"/>
  <c r="AJ229" i="7"/>
  <c r="AJ221" i="7"/>
  <c r="AJ209" i="7"/>
  <c r="AJ176" i="7"/>
  <c r="AJ168" i="7"/>
  <c r="AJ180" i="7"/>
  <c r="AJ125" i="7"/>
  <c r="AJ119" i="7"/>
  <c r="AJ182" i="7"/>
  <c r="AJ131" i="7"/>
  <c r="AJ123" i="7"/>
  <c r="AJ117" i="7"/>
  <c r="AJ115" i="7"/>
  <c r="AJ113" i="7"/>
  <c r="AJ111" i="7"/>
  <c r="AJ109" i="7"/>
  <c r="AJ107" i="7"/>
  <c r="AJ105" i="7"/>
  <c r="AJ103" i="7"/>
  <c r="AJ101" i="7"/>
  <c r="AJ99" i="7"/>
  <c r="AJ97" i="7"/>
  <c r="AJ95" i="7"/>
  <c r="AJ93" i="7"/>
  <c r="AJ91" i="7"/>
  <c r="AJ89" i="7"/>
  <c r="AJ87" i="7"/>
  <c r="AJ85" i="7"/>
  <c r="AJ83" i="7"/>
  <c r="AJ81" i="7"/>
  <c r="AJ79" i="7"/>
  <c r="AJ77" i="7"/>
  <c r="AJ75" i="7"/>
  <c r="AJ73" i="7"/>
  <c r="AJ71" i="7"/>
  <c r="AJ69" i="7"/>
  <c r="AJ67" i="7"/>
  <c r="AJ65" i="7"/>
  <c r="AJ63" i="7"/>
  <c r="AJ61" i="7"/>
  <c r="AJ59" i="7"/>
  <c r="AJ57" i="7"/>
  <c r="AJ55" i="7"/>
  <c r="AJ53" i="7"/>
  <c r="AJ51" i="7"/>
  <c r="AJ49" i="7"/>
  <c r="AJ47" i="7"/>
  <c r="AJ45" i="7"/>
  <c r="AJ43" i="7"/>
  <c r="AJ41" i="7"/>
  <c r="AJ39" i="7"/>
  <c r="AJ37" i="7"/>
  <c r="AJ35" i="7"/>
  <c r="AJ33" i="7"/>
  <c r="AJ219" i="7"/>
  <c r="AJ217" i="7"/>
  <c r="AJ211" i="7"/>
  <c r="AJ129" i="7"/>
  <c r="AJ121" i="7"/>
  <c r="AJ172" i="7"/>
  <c r="AJ127" i="7"/>
  <c r="AJ118" i="7"/>
  <c r="AJ116" i="7"/>
  <c r="AJ114" i="7"/>
  <c r="AJ2" i="7"/>
  <c r="AJ4" i="7"/>
  <c r="AO10" i="7"/>
  <c r="AC399" i="7"/>
  <c r="AC397" i="7"/>
  <c r="AC395" i="7"/>
  <c r="AC393" i="7"/>
  <c r="AC391" i="7"/>
  <c r="AC389" i="7"/>
  <c r="AC387" i="7"/>
  <c r="AC385" i="7"/>
  <c r="AC383" i="7"/>
  <c r="AC381" i="7"/>
  <c r="AC396" i="7"/>
  <c r="AC400" i="7"/>
  <c r="AC398" i="7"/>
  <c r="AC376" i="7"/>
  <c r="AC372" i="7"/>
  <c r="AC368" i="7"/>
  <c r="AC365" i="7"/>
  <c r="AC360" i="7"/>
  <c r="AC357" i="7"/>
  <c r="AC377" i="7"/>
  <c r="AC373" i="7"/>
  <c r="AC371" i="7"/>
  <c r="AC366" i="7"/>
  <c r="AC363" i="7"/>
  <c r="AC358" i="7"/>
  <c r="AC355" i="7"/>
  <c r="AC392" i="7"/>
  <c r="AC390" i="7"/>
  <c r="AC388" i="7"/>
  <c r="AC386" i="7"/>
  <c r="AC384" i="7"/>
  <c r="AC382" i="7"/>
  <c r="AC380" i="7"/>
  <c r="AC367" i="7"/>
  <c r="AC352" i="7"/>
  <c r="AC347" i="7"/>
  <c r="AC344" i="7"/>
  <c r="AC359" i="7"/>
  <c r="AC351" i="7"/>
  <c r="AC348" i="7"/>
  <c r="AC379" i="7"/>
  <c r="AC375" i="7"/>
  <c r="AC369" i="7"/>
  <c r="AC350" i="7"/>
  <c r="AC349" i="7"/>
  <c r="AC341" i="7"/>
  <c r="AC337" i="7"/>
  <c r="AC333" i="7"/>
  <c r="AC329" i="7"/>
  <c r="AC327" i="7"/>
  <c r="AC324" i="7"/>
  <c r="AC319" i="7"/>
  <c r="AC318" i="7"/>
  <c r="AC316" i="7"/>
  <c r="AC314" i="7"/>
  <c r="AC312" i="7"/>
  <c r="AC370" i="7"/>
  <c r="AC364" i="7"/>
  <c r="AC343" i="7"/>
  <c r="AC339" i="7"/>
  <c r="AC335" i="7"/>
  <c r="AC331" i="7"/>
  <c r="AC328" i="7"/>
  <c r="AC323" i="7"/>
  <c r="AC320" i="7"/>
  <c r="AC317" i="7"/>
  <c r="AC315" i="7"/>
  <c r="AC313" i="7"/>
  <c r="AC311" i="7"/>
  <c r="AC309" i="7"/>
  <c r="AC307" i="7"/>
  <c r="AC305" i="7"/>
  <c r="AC303" i="7"/>
  <c r="AC301" i="7"/>
  <c r="AC299" i="7"/>
  <c r="AC297" i="7"/>
  <c r="AC295" i="7"/>
  <c r="AC293" i="7"/>
  <c r="AC291" i="7"/>
  <c r="AC289" i="7"/>
  <c r="AC287" i="7"/>
  <c r="AC285" i="7"/>
  <c r="AC283" i="7"/>
  <c r="AC281" i="7"/>
  <c r="AC279" i="7"/>
  <c r="AC277" i="7"/>
  <c r="AC275" i="7"/>
  <c r="AC273" i="7"/>
  <c r="AC271" i="7"/>
  <c r="AC269" i="7"/>
  <c r="AC267" i="7"/>
  <c r="AC265" i="7"/>
  <c r="AC263" i="7"/>
  <c r="AC261" i="7"/>
  <c r="AC259" i="7"/>
  <c r="AC362" i="7"/>
  <c r="AC345" i="7"/>
  <c r="AC342" i="7"/>
  <c r="AC338" i="7"/>
  <c r="AC334" i="7"/>
  <c r="AC330" i="7"/>
  <c r="AC322" i="7"/>
  <c r="AC321" i="7"/>
  <c r="AC361" i="7"/>
  <c r="AC353" i="7"/>
  <c r="AC326" i="7"/>
  <c r="AC325" i="7"/>
  <c r="AC306" i="7"/>
  <c r="AC296" i="7"/>
  <c r="AC292" i="7"/>
  <c r="AC288" i="7"/>
  <c r="AC284" i="7"/>
  <c r="AC280" i="7"/>
  <c r="AC276" i="7"/>
  <c r="AC274" i="7"/>
  <c r="AC272" i="7"/>
  <c r="AC270" i="7"/>
  <c r="AC268" i="7"/>
  <c r="AC266" i="7"/>
  <c r="AC264" i="7"/>
  <c r="AC262" i="7"/>
  <c r="AC260" i="7"/>
  <c r="AC258" i="7"/>
  <c r="AC394" i="7"/>
  <c r="AC378" i="7"/>
  <c r="AC374" i="7"/>
  <c r="AC354" i="7"/>
  <c r="AC340" i="7"/>
  <c r="AC336" i="7"/>
  <c r="AC332" i="7"/>
  <c r="AC304" i="7"/>
  <c r="AC256" i="7"/>
  <c r="AC251" i="7"/>
  <c r="AC248" i="7"/>
  <c r="AC243" i="7"/>
  <c r="AC240" i="7"/>
  <c r="AC308" i="7"/>
  <c r="AC302" i="7"/>
  <c r="AC300" i="7"/>
  <c r="AC294" i="7"/>
  <c r="AC286" i="7"/>
  <c r="AC278" i="7"/>
  <c r="AC249" i="7"/>
  <c r="AC247" i="7"/>
  <c r="AC238" i="7"/>
  <c r="AC237" i="7"/>
  <c r="AC233" i="7"/>
  <c r="AC230" i="7"/>
  <c r="AC225" i="7"/>
  <c r="AC222" i="7"/>
  <c r="AC217" i="7"/>
  <c r="AC214" i="7"/>
  <c r="AC209" i="7"/>
  <c r="AC206" i="7"/>
  <c r="AC356" i="7"/>
  <c r="AC298" i="7"/>
  <c r="AC282" i="7"/>
  <c r="AC245" i="7"/>
  <c r="AC253" i="7"/>
  <c r="AC246" i="7"/>
  <c r="AC242" i="7"/>
  <c r="AC241" i="7"/>
  <c r="AC239" i="7"/>
  <c r="AC231" i="7"/>
  <c r="AC254" i="7"/>
  <c r="AC228" i="7"/>
  <c r="AC227" i="7"/>
  <c r="AC226" i="7"/>
  <c r="AC224" i="7"/>
  <c r="AC207" i="7"/>
  <c r="AC205" i="7"/>
  <c r="AC202" i="7"/>
  <c r="AC199" i="7"/>
  <c r="AC194" i="7"/>
  <c r="AC191" i="7"/>
  <c r="AC186" i="7"/>
  <c r="AC183" i="7"/>
  <c r="AC346" i="7"/>
  <c r="AC310" i="7"/>
  <c r="AC257" i="7"/>
  <c r="AC215" i="7"/>
  <c r="AC213" i="7"/>
  <c r="AC204" i="7"/>
  <c r="AC201" i="7"/>
  <c r="AC196" i="7"/>
  <c r="AC193" i="7"/>
  <c r="AC188" i="7"/>
  <c r="AC290" i="7"/>
  <c r="AC255" i="7"/>
  <c r="AC250" i="7"/>
  <c r="AC244" i="7"/>
  <c r="AC212" i="7"/>
  <c r="AC208" i="7"/>
  <c r="AC203" i="7"/>
  <c r="AC187" i="7"/>
  <c r="AC181" i="7"/>
  <c r="AC176" i="7"/>
  <c r="AC173" i="7"/>
  <c r="AC168" i="7"/>
  <c r="AC252" i="7"/>
  <c r="AC210" i="7"/>
  <c r="AC195" i="7"/>
  <c r="AC180" i="7"/>
  <c r="AC177" i="7"/>
  <c r="AC172" i="7"/>
  <c r="AC169" i="7"/>
  <c r="AC235" i="7"/>
  <c r="AC223" i="7"/>
  <c r="AC220" i="7"/>
  <c r="AC219" i="7"/>
  <c r="AC218" i="7"/>
  <c r="AC216" i="7"/>
  <c r="AC211" i="7"/>
  <c r="AC198" i="7"/>
  <c r="AC197" i="7"/>
  <c r="AC192" i="7"/>
  <c r="AC185" i="7"/>
  <c r="AC178" i="7"/>
  <c r="AC175" i="7"/>
  <c r="AC170" i="7"/>
  <c r="AC167" i="7"/>
  <c r="AC165" i="7"/>
  <c r="AC163" i="7"/>
  <c r="AC161" i="7"/>
  <c r="AC159" i="7"/>
  <c r="AC157" i="7"/>
  <c r="AC155" i="7"/>
  <c r="AC153" i="7"/>
  <c r="AC151" i="7"/>
  <c r="AC149" i="7"/>
  <c r="AC147" i="7"/>
  <c r="AC145" i="7"/>
  <c r="AC143" i="7"/>
  <c r="AC141" i="7"/>
  <c r="AC139" i="7"/>
  <c r="AC137" i="7"/>
  <c r="AC135" i="7"/>
  <c r="AC133" i="7"/>
  <c r="AC131" i="7"/>
  <c r="AC129" i="7"/>
  <c r="AC127" i="7"/>
  <c r="AC125" i="7"/>
  <c r="AC123" i="7"/>
  <c r="AC121" i="7"/>
  <c r="AC119" i="7"/>
  <c r="AC234" i="7"/>
  <c r="AC190" i="7"/>
  <c r="AC184" i="7"/>
  <c r="AC174" i="7"/>
  <c r="AC130" i="7"/>
  <c r="AC122" i="7"/>
  <c r="AC118" i="7"/>
  <c r="AC117" i="7"/>
  <c r="AC115" i="7"/>
  <c r="AC113" i="7"/>
  <c r="AC111" i="7"/>
  <c r="AC109" i="7"/>
  <c r="AC107" i="7"/>
  <c r="AC105" i="7"/>
  <c r="AC103" i="7"/>
  <c r="AC101" i="7"/>
  <c r="AC99" i="7"/>
  <c r="AC97" i="7"/>
  <c r="AC95" i="7"/>
  <c r="AC93" i="7"/>
  <c r="AC91" i="7"/>
  <c r="AC89" i="7"/>
  <c r="AC87" i="7"/>
  <c r="AC85" i="7"/>
  <c r="AC83" i="7"/>
  <c r="AC81" i="7"/>
  <c r="AC79" i="7"/>
  <c r="AC77" i="7"/>
  <c r="AC75" i="7"/>
  <c r="AC73" i="7"/>
  <c r="AC71" i="7"/>
  <c r="AC69" i="7"/>
  <c r="AC67" i="7"/>
  <c r="AC65" i="7"/>
  <c r="AC63" i="7"/>
  <c r="AC61" i="7"/>
  <c r="AC59" i="7"/>
  <c r="AC57" i="7"/>
  <c r="AC55" i="7"/>
  <c r="AC53" i="7"/>
  <c r="AC51" i="7"/>
  <c r="AC49" i="7"/>
  <c r="AC47" i="7"/>
  <c r="AC45" i="7"/>
  <c r="AC43" i="7"/>
  <c r="AC236" i="7"/>
  <c r="AC200" i="7"/>
  <c r="AC189" i="7"/>
  <c r="AC166" i="7"/>
  <c r="AC162" i="7"/>
  <c r="AC158" i="7"/>
  <c r="AC154" i="7"/>
  <c r="AC150" i="7"/>
  <c r="AC146" i="7"/>
  <c r="AC142" i="7"/>
  <c r="AC138" i="7"/>
  <c r="AC134" i="7"/>
  <c r="AC128" i="7"/>
  <c r="AC120" i="7"/>
  <c r="AC221" i="7"/>
  <c r="AC182" i="7"/>
  <c r="AC171" i="7"/>
  <c r="AC126" i="7"/>
  <c r="AC116" i="7"/>
  <c r="AC114" i="7"/>
  <c r="AC112" i="7"/>
  <c r="AC110" i="7"/>
  <c r="AC108" i="7"/>
  <c r="AC106" i="7"/>
  <c r="AC104" i="7"/>
  <c r="AC102" i="7"/>
  <c r="AC100" i="7"/>
  <c r="AC98" i="7"/>
  <c r="AC96" i="7"/>
  <c r="AC94" i="7"/>
  <c r="AC92" i="7"/>
  <c r="AC90" i="7"/>
  <c r="AC88" i="7"/>
  <c r="AC86" i="7"/>
  <c r="AC84" i="7"/>
  <c r="AC82" i="7"/>
  <c r="AC80" i="7"/>
  <c r="AC78" i="7"/>
  <c r="AC76" i="7"/>
  <c r="AC74" i="7"/>
  <c r="AC72" i="7"/>
  <c r="AC70" i="7"/>
  <c r="AC68" i="7"/>
  <c r="AC66" i="7"/>
  <c r="AC64" i="7"/>
  <c r="AC62" i="7"/>
  <c r="AC60" i="7"/>
  <c r="AC58" i="7"/>
  <c r="AC56" i="7"/>
  <c r="AC54" i="7"/>
  <c r="AC52" i="7"/>
  <c r="AC50" i="7"/>
  <c r="AC48" i="7"/>
  <c r="AC46" i="7"/>
  <c r="AC44" i="7"/>
  <c r="AC42" i="7"/>
  <c r="AC40" i="7"/>
  <c r="AC38" i="7"/>
  <c r="AC36" i="7"/>
  <c r="AC34" i="7"/>
  <c r="AC32" i="7"/>
  <c r="AC30" i="7"/>
  <c r="AC28" i="7"/>
  <c r="AC26" i="7"/>
  <c r="AC24" i="7"/>
  <c r="AC22" i="7"/>
  <c r="AC20" i="7"/>
  <c r="AC18" i="7"/>
  <c r="AC16" i="7"/>
  <c r="AC14" i="7"/>
  <c r="AC12" i="7"/>
  <c r="AC10" i="7"/>
  <c r="AC8" i="7"/>
  <c r="AC6" i="7"/>
  <c r="AC4" i="7"/>
  <c r="AC2" i="7"/>
  <c r="AC232" i="7"/>
  <c r="AC229" i="7"/>
  <c r="AC179" i="7"/>
  <c r="AC164" i="7"/>
  <c r="AC160" i="7"/>
  <c r="AC156" i="7"/>
  <c r="AC152" i="7"/>
  <c r="AC148" i="7"/>
  <c r="AC144" i="7"/>
  <c r="AC140" i="7"/>
  <c r="AC136" i="7"/>
  <c r="AC132" i="7"/>
  <c r="AC124" i="7"/>
  <c r="AG399" i="7"/>
  <c r="AG397" i="7"/>
  <c r="AG395" i="7"/>
  <c r="AG393" i="7"/>
  <c r="AG391" i="7"/>
  <c r="AG389" i="7"/>
  <c r="AG387" i="7"/>
  <c r="AG385" i="7"/>
  <c r="AG383" i="7"/>
  <c r="AG381" i="7"/>
  <c r="AG400" i="7"/>
  <c r="AG396" i="7"/>
  <c r="AG392" i="7"/>
  <c r="AG390" i="7"/>
  <c r="AG388" i="7"/>
  <c r="AG386" i="7"/>
  <c r="AG384" i="7"/>
  <c r="AG382" i="7"/>
  <c r="AG380" i="7"/>
  <c r="AG378" i="7"/>
  <c r="AG374" i="7"/>
  <c r="AG370" i="7"/>
  <c r="AG367" i="7"/>
  <c r="AG362" i="7"/>
  <c r="AG359" i="7"/>
  <c r="AG354" i="7"/>
  <c r="AG379" i="7"/>
  <c r="AG375" i="7"/>
  <c r="AG368" i="7"/>
  <c r="AG365" i="7"/>
  <c r="AG360" i="7"/>
  <c r="AG357" i="7"/>
  <c r="AG394" i="7"/>
  <c r="AG377" i="7"/>
  <c r="AG373" i="7"/>
  <c r="AG369" i="7"/>
  <c r="AG364" i="7"/>
  <c r="AG363" i="7"/>
  <c r="AG358" i="7"/>
  <c r="AG349" i="7"/>
  <c r="AG346" i="7"/>
  <c r="AG398" i="7"/>
  <c r="AG371" i="7"/>
  <c r="AG366" i="7"/>
  <c r="AG361" i="7"/>
  <c r="AG356" i="7"/>
  <c r="AG355" i="7"/>
  <c r="AG353" i="7"/>
  <c r="AG350" i="7"/>
  <c r="AG345" i="7"/>
  <c r="AG348" i="7"/>
  <c r="AG343" i="7"/>
  <c r="AG339" i="7"/>
  <c r="AG335" i="7"/>
  <c r="AG331" i="7"/>
  <c r="AG326" i="7"/>
  <c r="AG321" i="7"/>
  <c r="AG318" i="7"/>
  <c r="AG316" i="7"/>
  <c r="AG314" i="7"/>
  <c r="AG312" i="7"/>
  <c r="AG351" i="7"/>
  <c r="AG341" i="7"/>
  <c r="AG337" i="7"/>
  <c r="AG333" i="7"/>
  <c r="AG329" i="7"/>
  <c r="AG325" i="7"/>
  <c r="AG322" i="7"/>
  <c r="AG317" i="7"/>
  <c r="AG315" i="7"/>
  <c r="AG313" i="7"/>
  <c r="AG311" i="7"/>
  <c r="AG309" i="7"/>
  <c r="AG307" i="7"/>
  <c r="AG305" i="7"/>
  <c r="AG303" i="7"/>
  <c r="AG301" i="7"/>
  <c r="AG299" i="7"/>
  <c r="AG297" i="7"/>
  <c r="AG295" i="7"/>
  <c r="AG293" i="7"/>
  <c r="AG291" i="7"/>
  <c r="AG289" i="7"/>
  <c r="AG287" i="7"/>
  <c r="AG285" i="7"/>
  <c r="AG283" i="7"/>
  <c r="AG281" i="7"/>
  <c r="AG279" i="7"/>
  <c r="AG277" i="7"/>
  <c r="AG275" i="7"/>
  <c r="AG273" i="7"/>
  <c r="AG271" i="7"/>
  <c r="AG269" i="7"/>
  <c r="AG267" i="7"/>
  <c r="AG265" i="7"/>
  <c r="AG263" i="7"/>
  <c r="AG261" i="7"/>
  <c r="AG259" i="7"/>
  <c r="AG320" i="7"/>
  <c r="AG310" i="7"/>
  <c r="AG308" i="7"/>
  <c r="AG306" i="7"/>
  <c r="AG304" i="7"/>
  <c r="AG302" i="7"/>
  <c r="AG300" i="7"/>
  <c r="AG298" i="7"/>
  <c r="AG296" i="7"/>
  <c r="AG294" i="7"/>
  <c r="AG292" i="7"/>
  <c r="AG290" i="7"/>
  <c r="AG288" i="7"/>
  <c r="AG286" i="7"/>
  <c r="AG284" i="7"/>
  <c r="AG282" i="7"/>
  <c r="AG280" i="7"/>
  <c r="AG278" i="7"/>
  <c r="AG276" i="7"/>
  <c r="AG344" i="7"/>
  <c r="AG340" i="7"/>
  <c r="AG336" i="7"/>
  <c r="AG332" i="7"/>
  <c r="AG324" i="7"/>
  <c r="AG319" i="7"/>
  <c r="AG323" i="7"/>
  <c r="AG376" i="7"/>
  <c r="AG372" i="7"/>
  <c r="AG352" i="7"/>
  <c r="AG328" i="7"/>
  <c r="AG342" i="7"/>
  <c r="AG338" i="7"/>
  <c r="AG334" i="7"/>
  <c r="AG330" i="7"/>
  <c r="AG272" i="7"/>
  <c r="AG264" i="7"/>
  <c r="AG253" i="7"/>
  <c r="AG250" i="7"/>
  <c r="AG245" i="7"/>
  <c r="AG242" i="7"/>
  <c r="AG237" i="7"/>
  <c r="AG266" i="7"/>
  <c r="AG260" i="7"/>
  <c r="AG254" i="7"/>
  <c r="AG252" i="7"/>
  <c r="AG243" i="7"/>
  <c r="AG235" i="7"/>
  <c r="AG232" i="7"/>
  <c r="AG227" i="7"/>
  <c r="AG224" i="7"/>
  <c r="AG219" i="7"/>
  <c r="AG216" i="7"/>
  <c r="AG211" i="7"/>
  <c r="AG208" i="7"/>
  <c r="AG327" i="7"/>
  <c r="AG262" i="7"/>
  <c r="AG258" i="7"/>
  <c r="AG257" i="7"/>
  <c r="AG249" i="7"/>
  <c r="AG247" i="7"/>
  <c r="AG240" i="7"/>
  <c r="AG255" i="7"/>
  <c r="AG244" i="7"/>
  <c r="AG238" i="7"/>
  <c r="AG236" i="7"/>
  <c r="AG234" i="7"/>
  <c r="AG256" i="7"/>
  <c r="AG241" i="7"/>
  <c r="AG233" i="7"/>
  <c r="AG230" i="7"/>
  <c r="AG223" i="7"/>
  <c r="AG222" i="7"/>
  <c r="AG221" i="7"/>
  <c r="AG212" i="7"/>
  <c r="AG210" i="7"/>
  <c r="AG201" i="7"/>
  <c r="AG196" i="7"/>
  <c r="AG193" i="7"/>
  <c r="AG188" i="7"/>
  <c r="AG185" i="7"/>
  <c r="AG347" i="7"/>
  <c r="AG274" i="7"/>
  <c r="AG251" i="7"/>
  <c r="AG231" i="7"/>
  <c r="AG229" i="7"/>
  <c r="AG220" i="7"/>
  <c r="AG218" i="7"/>
  <c r="AG209" i="7"/>
  <c r="AG203" i="7"/>
  <c r="AG198" i="7"/>
  <c r="AG195" i="7"/>
  <c r="AG190" i="7"/>
  <c r="AG187" i="7"/>
  <c r="AG268" i="7"/>
  <c r="AG246" i="7"/>
  <c r="AG239" i="7"/>
  <c r="AG228" i="7"/>
  <c r="AG226" i="7"/>
  <c r="AG213" i="7"/>
  <c r="AG200" i="7"/>
  <c r="AG199" i="7"/>
  <c r="AG194" i="7"/>
  <c r="AG189" i="7"/>
  <c r="AG178" i="7"/>
  <c r="AG175" i="7"/>
  <c r="AG170" i="7"/>
  <c r="AG167" i="7"/>
  <c r="AG248" i="7"/>
  <c r="AG217" i="7"/>
  <c r="AG207" i="7"/>
  <c r="AG206" i="7"/>
  <c r="AG205" i="7"/>
  <c r="AG202" i="7"/>
  <c r="AG197" i="7"/>
  <c r="AG192" i="7"/>
  <c r="AG191" i="7"/>
  <c r="AG186" i="7"/>
  <c r="AG181" i="7"/>
  <c r="AG179" i="7"/>
  <c r="AG174" i="7"/>
  <c r="AG171" i="7"/>
  <c r="AG270" i="7"/>
  <c r="AG225" i="7"/>
  <c r="AG184" i="7"/>
  <c r="AG183" i="7"/>
  <c r="AG182" i="7"/>
  <c r="AG180" i="7"/>
  <c r="AG177" i="7"/>
  <c r="AG172" i="7"/>
  <c r="AG169" i="7"/>
  <c r="AG165" i="7"/>
  <c r="AG163" i="7"/>
  <c r="AG161" i="7"/>
  <c r="AG159" i="7"/>
  <c r="AG157" i="7"/>
  <c r="AG155" i="7"/>
  <c r="AG153" i="7"/>
  <c r="AG151" i="7"/>
  <c r="AG149" i="7"/>
  <c r="AG147" i="7"/>
  <c r="AG145" i="7"/>
  <c r="AG143" i="7"/>
  <c r="AG141" i="7"/>
  <c r="AG139" i="7"/>
  <c r="AG137" i="7"/>
  <c r="AG135" i="7"/>
  <c r="AG133" i="7"/>
  <c r="AG131" i="7"/>
  <c r="AG129" i="7"/>
  <c r="AG127" i="7"/>
  <c r="AG125" i="7"/>
  <c r="AG123" i="7"/>
  <c r="AG121" i="7"/>
  <c r="AG119" i="7"/>
  <c r="AG176" i="7"/>
  <c r="AG166" i="7"/>
  <c r="AG162" i="7"/>
  <c r="AG158" i="7"/>
  <c r="AG154" i="7"/>
  <c r="AG150" i="7"/>
  <c r="AG146" i="7"/>
  <c r="AG142" i="7"/>
  <c r="AG138" i="7"/>
  <c r="AG134" i="7"/>
  <c r="AG126" i="7"/>
  <c r="AG117" i="7"/>
  <c r="AG115" i="7"/>
  <c r="AG113" i="7"/>
  <c r="AG111" i="7"/>
  <c r="AG109" i="7"/>
  <c r="AG107" i="7"/>
  <c r="AG105" i="7"/>
  <c r="AG103" i="7"/>
  <c r="AG101" i="7"/>
  <c r="AG99" i="7"/>
  <c r="AG97" i="7"/>
  <c r="AG95" i="7"/>
  <c r="AG93" i="7"/>
  <c r="AG91" i="7"/>
  <c r="AG89" i="7"/>
  <c r="AG87" i="7"/>
  <c r="AG85" i="7"/>
  <c r="AG83" i="7"/>
  <c r="AG81" i="7"/>
  <c r="AG79" i="7"/>
  <c r="AG77" i="7"/>
  <c r="AG75" i="7"/>
  <c r="AG73" i="7"/>
  <c r="AG71" i="7"/>
  <c r="AG69" i="7"/>
  <c r="AG67" i="7"/>
  <c r="AG65" i="7"/>
  <c r="AG63" i="7"/>
  <c r="AG61" i="7"/>
  <c r="AG59" i="7"/>
  <c r="AG57" i="7"/>
  <c r="AG55" i="7"/>
  <c r="AG53" i="7"/>
  <c r="AG51" i="7"/>
  <c r="AG49" i="7"/>
  <c r="AG47" i="7"/>
  <c r="AG45" i="7"/>
  <c r="AG43" i="7"/>
  <c r="AG173" i="7"/>
  <c r="AG124" i="7"/>
  <c r="AG118" i="7"/>
  <c r="AG215" i="7"/>
  <c r="AG214" i="7"/>
  <c r="AG204" i="7"/>
  <c r="AG164" i="7"/>
  <c r="AG160" i="7"/>
  <c r="AG156" i="7"/>
  <c r="AG152" i="7"/>
  <c r="AG148" i="7"/>
  <c r="AG144" i="7"/>
  <c r="AG140" i="7"/>
  <c r="AG136" i="7"/>
  <c r="AG132" i="7"/>
  <c r="AG130" i="7"/>
  <c r="AG122" i="7"/>
  <c r="AG116" i="7"/>
  <c r="AG114" i="7"/>
  <c r="AG112" i="7"/>
  <c r="AG110" i="7"/>
  <c r="AG108" i="7"/>
  <c r="AG106" i="7"/>
  <c r="AG104" i="7"/>
  <c r="AG102" i="7"/>
  <c r="AG100" i="7"/>
  <c r="AG98" i="7"/>
  <c r="AG96" i="7"/>
  <c r="AG94" i="7"/>
  <c r="AG92" i="7"/>
  <c r="AG90" i="7"/>
  <c r="AG88" i="7"/>
  <c r="AG86" i="7"/>
  <c r="AG84" i="7"/>
  <c r="AG82" i="7"/>
  <c r="AG80" i="7"/>
  <c r="AG78" i="7"/>
  <c r="AG76" i="7"/>
  <c r="AG74" i="7"/>
  <c r="AG72" i="7"/>
  <c r="AG70" i="7"/>
  <c r="AG68" i="7"/>
  <c r="AG66" i="7"/>
  <c r="AG64" i="7"/>
  <c r="AG62" i="7"/>
  <c r="AG60" i="7"/>
  <c r="AG58" i="7"/>
  <c r="AG56" i="7"/>
  <c r="AG54" i="7"/>
  <c r="AG52" i="7"/>
  <c r="AG50" i="7"/>
  <c r="AG48" i="7"/>
  <c r="AG46" i="7"/>
  <c r="AG44" i="7"/>
  <c r="AG42" i="7"/>
  <c r="AG40" i="7"/>
  <c r="AG38" i="7"/>
  <c r="AG36" i="7"/>
  <c r="AG34" i="7"/>
  <c r="AG32" i="7"/>
  <c r="AG30" i="7"/>
  <c r="AG28" i="7"/>
  <c r="AG26" i="7"/>
  <c r="AG24" i="7"/>
  <c r="AG22" i="7"/>
  <c r="AG20" i="7"/>
  <c r="AG18" i="7"/>
  <c r="AG16" i="7"/>
  <c r="AG14" i="7"/>
  <c r="AG12" i="7"/>
  <c r="AG10" i="7"/>
  <c r="AG8" i="7"/>
  <c r="AG6" i="7"/>
  <c r="AG4" i="7"/>
  <c r="AG2" i="7"/>
  <c r="AG168" i="7"/>
  <c r="AG128" i="7"/>
  <c r="AG120" i="7"/>
  <c r="AF2" i="7"/>
  <c r="AJ3" i="7"/>
  <c r="AF4" i="7"/>
  <c r="AJ5" i="7"/>
  <c r="AF6" i="7"/>
  <c r="AJ7" i="7"/>
  <c r="AF8" i="7"/>
  <c r="AJ9" i="7"/>
  <c r="AF10" i="7"/>
  <c r="AJ11" i="7"/>
  <c r="AF12" i="7"/>
  <c r="AJ13" i="7"/>
  <c r="AJ15" i="7"/>
  <c r="AF16" i="7"/>
  <c r="AJ17" i="7"/>
  <c r="AF18" i="7"/>
  <c r="AJ19" i="7"/>
  <c r="AJ21" i="7"/>
  <c r="AF22" i="7"/>
  <c r="AJ23" i="7"/>
  <c r="AF24" i="7"/>
  <c r="AJ25" i="7"/>
  <c r="AF26" i="7"/>
  <c r="AJ27" i="7"/>
  <c r="AD399" i="7"/>
  <c r="AD397" i="7"/>
  <c r="AD395" i="7"/>
  <c r="AD393" i="7"/>
  <c r="AD394" i="7"/>
  <c r="AD392" i="7"/>
  <c r="AD390" i="7"/>
  <c r="AD388" i="7"/>
  <c r="AD386" i="7"/>
  <c r="AD384" i="7"/>
  <c r="AD382" i="7"/>
  <c r="AD380" i="7"/>
  <c r="AD379" i="7"/>
  <c r="AD377" i="7"/>
  <c r="AD375" i="7"/>
  <c r="AD373" i="7"/>
  <c r="AD398" i="7"/>
  <c r="AD391" i="7"/>
  <c r="AD389" i="7"/>
  <c r="AD387" i="7"/>
  <c r="AD385" i="7"/>
  <c r="AD383" i="7"/>
  <c r="AD381" i="7"/>
  <c r="AD378" i="7"/>
  <c r="AD376" i="7"/>
  <c r="AD374" i="7"/>
  <c r="AD372" i="7"/>
  <c r="AD370" i="7"/>
  <c r="AD368" i="7"/>
  <c r="AD366" i="7"/>
  <c r="AD364" i="7"/>
  <c r="AD362" i="7"/>
  <c r="AD360" i="7"/>
  <c r="AD358" i="7"/>
  <c r="AD356" i="7"/>
  <c r="AD354" i="7"/>
  <c r="AD371" i="7"/>
  <c r="AD363" i="7"/>
  <c r="AD355" i="7"/>
  <c r="AD353" i="7"/>
  <c r="AD351" i="7"/>
  <c r="AD349" i="7"/>
  <c r="AD347" i="7"/>
  <c r="AD345" i="7"/>
  <c r="AD396" i="7"/>
  <c r="AD369" i="7"/>
  <c r="AD361" i="7"/>
  <c r="AD400" i="7"/>
  <c r="AD350" i="7"/>
  <c r="AD342" i="7"/>
  <c r="AD340" i="7"/>
  <c r="AD338" i="7"/>
  <c r="AD336" i="7"/>
  <c r="AD334" i="7"/>
  <c r="AD332" i="7"/>
  <c r="AD330" i="7"/>
  <c r="AD346" i="7"/>
  <c r="AD343" i="7"/>
  <c r="AD341" i="7"/>
  <c r="AD339" i="7"/>
  <c r="AD337" i="7"/>
  <c r="AD335" i="7"/>
  <c r="AD333" i="7"/>
  <c r="AD331" i="7"/>
  <c r="AD329" i="7"/>
  <c r="AD327" i="7"/>
  <c r="AD325" i="7"/>
  <c r="AD323" i="7"/>
  <c r="AD321" i="7"/>
  <c r="AD319" i="7"/>
  <c r="AD367" i="7"/>
  <c r="AD365" i="7"/>
  <c r="AD344" i="7"/>
  <c r="AD322" i="7"/>
  <c r="AD352" i="7"/>
  <c r="AD326" i="7"/>
  <c r="AD311" i="7"/>
  <c r="AD309" i="7"/>
  <c r="AD307" i="7"/>
  <c r="AD305" i="7"/>
  <c r="AD303" i="7"/>
  <c r="AD301" i="7"/>
  <c r="AD299" i="7"/>
  <c r="AD297" i="7"/>
  <c r="AD295" i="7"/>
  <c r="AD293" i="7"/>
  <c r="AD291" i="7"/>
  <c r="AD289" i="7"/>
  <c r="AD287" i="7"/>
  <c r="AD285" i="7"/>
  <c r="AD283" i="7"/>
  <c r="AD281" i="7"/>
  <c r="AD279" i="7"/>
  <c r="AD277" i="7"/>
  <c r="AD275" i="7"/>
  <c r="AD357" i="7"/>
  <c r="AD320" i="7"/>
  <c r="AD317" i="7"/>
  <c r="AD315" i="7"/>
  <c r="AD313" i="7"/>
  <c r="AD328" i="7"/>
  <c r="AD314" i="7"/>
  <c r="AD304" i="7"/>
  <c r="AD257" i="7"/>
  <c r="AD255" i="7"/>
  <c r="AD253" i="7"/>
  <c r="AD251" i="7"/>
  <c r="AD249" i="7"/>
  <c r="AD247" i="7"/>
  <c r="AD245" i="7"/>
  <c r="AD243" i="7"/>
  <c r="AD241" i="7"/>
  <c r="AD239" i="7"/>
  <c r="AD237" i="7"/>
  <c r="AD235" i="7"/>
  <c r="AD233" i="7"/>
  <c r="AD231" i="7"/>
  <c r="AD229" i="7"/>
  <c r="AD227" i="7"/>
  <c r="AD225" i="7"/>
  <c r="AD223" i="7"/>
  <c r="AD221" i="7"/>
  <c r="AD219" i="7"/>
  <c r="AD217" i="7"/>
  <c r="AD215" i="7"/>
  <c r="AD213" i="7"/>
  <c r="AD211" i="7"/>
  <c r="AD209" i="7"/>
  <c r="AD207" i="7"/>
  <c r="AD205" i="7"/>
  <c r="AD359" i="7"/>
  <c r="AD316" i="7"/>
  <c r="AD308" i="7"/>
  <c r="AD296" i="7"/>
  <c r="AD292" i="7"/>
  <c r="AD288" i="7"/>
  <c r="AD284" i="7"/>
  <c r="AD280" i="7"/>
  <c r="AD276" i="7"/>
  <c r="AD269" i="7"/>
  <c r="AD268" i="7"/>
  <c r="AD261" i="7"/>
  <c r="AD260" i="7"/>
  <c r="AD254" i="7"/>
  <c r="AD246" i="7"/>
  <c r="AD238" i="7"/>
  <c r="AD324" i="7"/>
  <c r="AD306" i="7"/>
  <c r="AD300" i="7"/>
  <c r="AD294" i="7"/>
  <c r="AD286" i="7"/>
  <c r="AD278" i="7"/>
  <c r="AD274" i="7"/>
  <c r="AD273" i="7"/>
  <c r="AD270" i="7"/>
  <c r="AD264" i="7"/>
  <c r="AD272" i="7"/>
  <c r="AD267" i="7"/>
  <c r="AD263" i="7"/>
  <c r="AD248" i="7"/>
  <c r="AD236" i="7"/>
  <c r="AD228" i="7"/>
  <c r="AD220" i="7"/>
  <c r="AD212" i="7"/>
  <c r="AD204" i="7"/>
  <c r="AD202" i="7"/>
  <c r="AD200" i="7"/>
  <c r="AD198" i="7"/>
  <c r="AD196" i="7"/>
  <c r="AD194" i="7"/>
  <c r="AD192" i="7"/>
  <c r="AD190" i="7"/>
  <c r="AD188" i="7"/>
  <c r="AD186" i="7"/>
  <c r="AD184" i="7"/>
  <c r="AD182" i="7"/>
  <c r="AD180" i="7"/>
  <c r="AD178" i="7"/>
  <c r="AD176" i="7"/>
  <c r="AD174" i="7"/>
  <c r="AD172" i="7"/>
  <c r="AD170" i="7"/>
  <c r="AD168" i="7"/>
  <c r="AD348" i="7"/>
  <c r="AD310" i="7"/>
  <c r="AD302" i="7"/>
  <c r="AD256" i="7"/>
  <c r="AD252" i="7"/>
  <c r="AD250" i="7"/>
  <c r="AD244" i="7"/>
  <c r="AD234" i="7"/>
  <c r="AD232" i="7"/>
  <c r="AD312" i="7"/>
  <c r="AD298" i="7"/>
  <c r="AD282" i="7"/>
  <c r="AD271" i="7"/>
  <c r="AD266" i="7"/>
  <c r="AD230" i="7"/>
  <c r="AD318" i="7"/>
  <c r="AD265" i="7"/>
  <c r="AD262" i="7"/>
  <c r="AD258" i="7"/>
  <c r="AD218" i="7"/>
  <c r="AD216" i="7"/>
  <c r="AD206" i="7"/>
  <c r="AD197" i="7"/>
  <c r="AD189" i="7"/>
  <c r="AD181" i="7"/>
  <c r="AD259" i="7"/>
  <c r="AD242" i="7"/>
  <c r="AD240" i="7"/>
  <c r="AD226" i="7"/>
  <c r="AD224" i="7"/>
  <c r="AD214" i="7"/>
  <c r="AD199" i="7"/>
  <c r="AD191" i="7"/>
  <c r="AD179" i="7"/>
  <c r="AD171" i="7"/>
  <c r="AD166" i="7"/>
  <c r="AD164" i="7"/>
  <c r="AD162" i="7"/>
  <c r="AD160" i="7"/>
  <c r="AD158" i="7"/>
  <c r="AD156" i="7"/>
  <c r="AD154" i="7"/>
  <c r="AD152" i="7"/>
  <c r="AD150" i="7"/>
  <c r="AD148" i="7"/>
  <c r="AD146" i="7"/>
  <c r="AD144" i="7"/>
  <c r="AD142" i="7"/>
  <c r="AD140" i="7"/>
  <c r="AD138" i="7"/>
  <c r="AD136" i="7"/>
  <c r="AD134" i="7"/>
  <c r="AD132" i="7"/>
  <c r="AD222" i="7"/>
  <c r="AD185" i="7"/>
  <c r="AD175" i="7"/>
  <c r="AD167" i="7"/>
  <c r="AD165" i="7"/>
  <c r="AD163" i="7"/>
  <c r="AD161" i="7"/>
  <c r="AD159" i="7"/>
  <c r="AD157" i="7"/>
  <c r="AD155" i="7"/>
  <c r="AD153" i="7"/>
  <c r="AD151" i="7"/>
  <c r="AD149" i="7"/>
  <c r="AD147" i="7"/>
  <c r="AD145" i="7"/>
  <c r="AD143" i="7"/>
  <c r="AD141" i="7"/>
  <c r="AD139" i="7"/>
  <c r="AD137" i="7"/>
  <c r="AD135" i="7"/>
  <c r="AD133" i="7"/>
  <c r="AD131" i="7"/>
  <c r="AD129" i="7"/>
  <c r="AD127" i="7"/>
  <c r="AD125" i="7"/>
  <c r="AD123" i="7"/>
  <c r="AD121" i="7"/>
  <c r="AD290" i="7"/>
  <c r="AD208" i="7"/>
  <c r="AD203" i="7"/>
  <c r="AD193" i="7"/>
  <c r="AD187" i="7"/>
  <c r="AD173" i="7"/>
  <c r="AD201" i="7"/>
  <c r="AD128" i="7"/>
  <c r="AD120" i="7"/>
  <c r="AD183" i="7"/>
  <c r="AD126" i="7"/>
  <c r="AD119" i="7"/>
  <c r="AD116" i="7"/>
  <c r="AD114" i="7"/>
  <c r="AD112" i="7"/>
  <c r="AD110" i="7"/>
  <c r="AD108" i="7"/>
  <c r="AD106" i="7"/>
  <c r="AD104" i="7"/>
  <c r="AD102" i="7"/>
  <c r="AD100" i="7"/>
  <c r="AD98" i="7"/>
  <c r="AD96" i="7"/>
  <c r="AD94" i="7"/>
  <c r="AD92" i="7"/>
  <c r="AD90" i="7"/>
  <c r="AD88" i="7"/>
  <c r="AD86" i="7"/>
  <c r="AD84" i="7"/>
  <c r="AD82" i="7"/>
  <c r="AD80" i="7"/>
  <c r="AD78" i="7"/>
  <c r="AD76" i="7"/>
  <c r="AD74" i="7"/>
  <c r="AD72" i="7"/>
  <c r="AD70" i="7"/>
  <c r="AD68" i="7"/>
  <c r="AD66" i="7"/>
  <c r="AD64" i="7"/>
  <c r="AD62" i="7"/>
  <c r="AD60" i="7"/>
  <c r="AD58" i="7"/>
  <c r="AD56" i="7"/>
  <c r="AD54" i="7"/>
  <c r="AD52" i="7"/>
  <c r="AD50" i="7"/>
  <c r="AD48" i="7"/>
  <c r="AD46" i="7"/>
  <c r="AD44" i="7"/>
  <c r="AD42" i="7"/>
  <c r="AD40" i="7"/>
  <c r="AD38" i="7"/>
  <c r="AD36" i="7"/>
  <c r="AD34" i="7"/>
  <c r="AD32" i="7"/>
  <c r="AD210" i="7"/>
  <c r="AD169" i="7"/>
  <c r="AD124" i="7"/>
  <c r="AD195" i="7"/>
  <c r="AD177" i="7"/>
  <c r="AD130" i="7"/>
  <c r="AD122" i="7"/>
  <c r="AD118" i="7"/>
  <c r="AD117" i="7"/>
  <c r="AD115" i="7"/>
  <c r="AH399" i="7"/>
  <c r="AH397" i="7"/>
  <c r="AH395" i="7"/>
  <c r="AH393" i="7"/>
  <c r="AH398" i="7"/>
  <c r="AH379" i="7"/>
  <c r="AH377" i="7"/>
  <c r="AH375" i="7"/>
  <c r="AH373" i="7"/>
  <c r="AH394" i="7"/>
  <c r="AH378" i="7"/>
  <c r="AH376" i="7"/>
  <c r="AH374" i="7"/>
  <c r="AH372" i="7"/>
  <c r="AH370" i="7"/>
  <c r="AH368" i="7"/>
  <c r="AH366" i="7"/>
  <c r="AH364" i="7"/>
  <c r="AH362" i="7"/>
  <c r="AH360" i="7"/>
  <c r="AH358" i="7"/>
  <c r="AH356" i="7"/>
  <c r="AH354" i="7"/>
  <c r="AH396" i="7"/>
  <c r="AH392" i="7"/>
  <c r="AH391" i="7"/>
  <c r="AH390" i="7"/>
  <c r="AH389" i="7"/>
  <c r="AH388" i="7"/>
  <c r="AH387" i="7"/>
  <c r="AH386" i="7"/>
  <c r="AH385" i="7"/>
  <c r="AH384" i="7"/>
  <c r="AH383" i="7"/>
  <c r="AH382" i="7"/>
  <c r="AH381" i="7"/>
  <c r="AH380" i="7"/>
  <c r="AH365" i="7"/>
  <c r="AH357" i="7"/>
  <c r="AH353" i="7"/>
  <c r="AH351" i="7"/>
  <c r="AH349" i="7"/>
  <c r="AH347" i="7"/>
  <c r="AH345" i="7"/>
  <c r="AH343" i="7"/>
  <c r="AH400" i="7"/>
  <c r="AH371" i="7"/>
  <c r="AH363" i="7"/>
  <c r="AH355" i="7"/>
  <c r="AH359" i="7"/>
  <c r="AH352" i="7"/>
  <c r="AH344" i="7"/>
  <c r="AH342" i="7"/>
  <c r="AH340" i="7"/>
  <c r="AH338" i="7"/>
  <c r="AH336" i="7"/>
  <c r="AH334" i="7"/>
  <c r="AH332" i="7"/>
  <c r="AH330" i="7"/>
  <c r="AH367" i="7"/>
  <c r="AH348" i="7"/>
  <c r="AH341" i="7"/>
  <c r="AH339" i="7"/>
  <c r="AH337" i="7"/>
  <c r="AH335" i="7"/>
  <c r="AH333" i="7"/>
  <c r="AH331" i="7"/>
  <c r="AH329" i="7"/>
  <c r="AH327" i="7"/>
  <c r="AH325" i="7"/>
  <c r="AH323" i="7"/>
  <c r="AH321" i="7"/>
  <c r="AH319" i="7"/>
  <c r="AH324" i="7"/>
  <c r="AH361" i="7"/>
  <c r="AH350" i="7"/>
  <c r="AH328" i="7"/>
  <c r="AH320" i="7"/>
  <c r="AH346" i="7"/>
  <c r="AH318" i="7"/>
  <c r="AH316" i="7"/>
  <c r="AH314" i="7"/>
  <c r="AH312" i="7"/>
  <c r="AH311" i="7"/>
  <c r="AH309" i="7"/>
  <c r="AH307" i="7"/>
  <c r="AH305" i="7"/>
  <c r="AH303" i="7"/>
  <c r="AH301" i="7"/>
  <c r="AH299" i="7"/>
  <c r="AH315" i="7"/>
  <c r="AH310" i="7"/>
  <c r="AH302" i="7"/>
  <c r="AH274" i="7"/>
  <c r="AH272" i="7"/>
  <c r="AH270" i="7"/>
  <c r="AH268" i="7"/>
  <c r="AH266" i="7"/>
  <c r="AH264" i="7"/>
  <c r="AH262" i="7"/>
  <c r="AH260" i="7"/>
  <c r="AH258" i="7"/>
  <c r="AH257" i="7"/>
  <c r="AH255" i="7"/>
  <c r="AH253" i="7"/>
  <c r="AH251" i="7"/>
  <c r="AH249" i="7"/>
  <c r="AH247" i="7"/>
  <c r="AH245" i="7"/>
  <c r="AH243" i="7"/>
  <c r="AH241" i="7"/>
  <c r="AH239" i="7"/>
  <c r="AH237" i="7"/>
  <c r="AH235" i="7"/>
  <c r="AH233" i="7"/>
  <c r="AH231" i="7"/>
  <c r="AH229" i="7"/>
  <c r="AH227" i="7"/>
  <c r="AH225" i="7"/>
  <c r="AH223" i="7"/>
  <c r="AH221" i="7"/>
  <c r="AH219" i="7"/>
  <c r="AH217" i="7"/>
  <c r="AH215" i="7"/>
  <c r="AH213" i="7"/>
  <c r="AH211" i="7"/>
  <c r="AH209" i="7"/>
  <c r="AH207" i="7"/>
  <c r="AH205" i="7"/>
  <c r="AH369" i="7"/>
  <c r="AH317" i="7"/>
  <c r="AH313" i="7"/>
  <c r="AH300" i="7"/>
  <c r="AH298" i="7"/>
  <c r="AH297" i="7"/>
  <c r="AH294" i="7"/>
  <c r="AH293" i="7"/>
  <c r="AH290" i="7"/>
  <c r="AH289" i="7"/>
  <c r="AH286" i="7"/>
  <c r="AH285" i="7"/>
  <c r="AH282" i="7"/>
  <c r="AH281" i="7"/>
  <c r="AH278" i="7"/>
  <c r="AH277" i="7"/>
  <c r="AH273" i="7"/>
  <c r="AH265" i="7"/>
  <c r="AH256" i="7"/>
  <c r="AH248" i="7"/>
  <c r="AH240" i="7"/>
  <c r="AH322" i="7"/>
  <c r="AH269" i="7"/>
  <c r="AH296" i="7"/>
  <c r="AH291" i="7"/>
  <c r="AH288" i="7"/>
  <c r="AH283" i="7"/>
  <c r="AH280" i="7"/>
  <c r="AH275" i="7"/>
  <c r="AH271" i="7"/>
  <c r="AH246" i="7"/>
  <c r="AH244" i="7"/>
  <c r="AH242" i="7"/>
  <c r="AH230" i="7"/>
  <c r="AH222" i="7"/>
  <c r="AH214" i="7"/>
  <c r="AH206" i="7"/>
  <c r="AH202" i="7"/>
  <c r="AH200" i="7"/>
  <c r="AH198" i="7"/>
  <c r="AH196" i="7"/>
  <c r="AH194" i="7"/>
  <c r="AH192" i="7"/>
  <c r="AH190" i="7"/>
  <c r="AH188" i="7"/>
  <c r="AH186" i="7"/>
  <c r="AH184" i="7"/>
  <c r="AH182" i="7"/>
  <c r="AH180" i="7"/>
  <c r="AH178" i="7"/>
  <c r="AH176" i="7"/>
  <c r="AH174" i="7"/>
  <c r="AH172" i="7"/>
  <c r="AH170" i="7"/>
  <c r="AH168" i="7"/>
  <c r="AH295" i="7"/>
  <c r="AH279" i="7"/>
  <c r="AH263" i="7"/>
  <c r="AH261" i="7"/>
  <c r="AH259" i="7"/>
  <c r="AH306" i="7"/>
  <c r="AH304" i="7"/>
  <c r="AH292" i="7"/>
  <c r="AH276" i="7"/>
  <c r="AH267" i="7"/>
  <c r="AH254" i="7"/>
  <c r="AH252" i="7"/>
  <c r="AH250" i="7"/>
  <c r="AH308" i="7"/>
  <c r="AH236" i="7"/>
  <c r="AH234" i="7"/>
  <c r="AH232" i="7"/>
  <c r="AH204" i="7"/>
  <c r="AH199" i="7"/>
  <c r="AH191" i="7"/>
  <c r="AH183" i="7"/>
  <c r="AH326" i="7"/>
  <c r="AH287" i="7"/>
  <c r="AH238" i="7"/>
  <c r="AH212" i="7"/>
  <c r="AH210" i="7"/>
  <c r="AH208" i="7"/>
  <c r="AH201" i="7"/>
  <c r="AH193" i="7"/>
  <c r="AH195" i="7"/>
  <c r="AH185" i="7"/>
  <c r="AH173" i="7"/>
  <c r="AH166" i="7"/>
  <c r="AH164" i="7"/>
  <c r="AH162" i="7"/>
  <c r="AH160" i="7"/>
  <c r="AH158" i="7"/>
  <c r="AH156" i="7"/>
  <c r="AH154" i="7"/>
  <c r="AH152" i="7"/>
  <c r="AH150" i="7"/>
  <c r="AH148" i="7"/>
  <c r="AH146" i="7"/>
  <c r="AH144" i="7"/>
  <c r="AH142" i="7"/>
  <c r="AH140" i="7"/>
  <c r="AH138" i="7"/>
  <c r="AH136" i="7"/>
  <c r="AH134" i="7"/>
  <c r="AH132" i="7"/>
  <c r="AH284" i="7"/>
  <c r="AH220" i="7"/>
  <c r="AH218" i="7"/>
  <c r="AH216" i="7"/>
  <c r="AH203" i="7"/>
  <c r="AH187" i="7"/>
  <c r="AH177" i="7"/>
  <c r="AH169" i="7"/>
  <c r="AH165" i="7"/>
  <c r="AH163" i="7"/>
  <c r="AH161" i="7"/>
  <c r="AH159" i="7"/>
  <c r="AH157" i="7"/>
  <c r="AH155" i="7"/>
  <c r="AH153" i="7"/>
  <c r="AH151" i="7"/>
  <c r="AH149" i="7"/>
  <c r="AH147" i="7"/>
  <c r="AH145" i="7"/>
  <c r="AH143" i="7"/>
  <c r="AH141" i="7"/>
  <c r="AH139" i="7"/>
  <c r="AH137" i="7"/>
  <c r="AH135" i="7"/>
  <c r="AH133" i="7"/>
  <c r="AH131" i="7"/>
  <c r="AH129" i="7"/>
  <c r="AH127" i="7"/>
  <c r="AH125" i="7"/>
  <c r="AH123" i="7"/>
  <c r="AH121" i="7"/>
  <c r="AH228" i="7"/>
  <c r="AH226" i="7"/>
  <c r="AH224" i="7"/>
  <c r="AH189" i="7"/>
  <c r="AH175" i="7"/>
  <c r="AH167" i="7"/>
  <c r="AH124" i="7"/>
  <c r="AH118" i="7"/>
  <c r="AH197" i="7"/>
  <c r="AH171" i="7"/>
  <c r="AH130" i="7"/>
  <c r="AH122" i="7"/>
  <c r="AH116" i="7"/>
  <c r="AH114" i="7"/>
  <c r="AH112" i="7"/>
  <c r="AH110" i="7"/>
  <c r="AH108" i="7"/>
  <c r="AH106" i="7"/>
  <c r="AH104" i="7"/>
  <c r="AH102" i="7"/>
  <c r="AH100" i="7"/>
  <c r="AH98" i="7"/>
  <c r="AH96" i="7"/>
  <c r="AH94" i="7"/>
  <c r="AH92" i="7"/>
  <c r="AH90" i="7"/>
  <c r="AH88" i="7"/>
  <c r="AH86" i="7"/>
  <c r="AH84" i="7"/>
  <c r="AH82" i="7"/>
  <c r="AH80" i="7"/>
  <c r="AH78" i="7"/>
  <c r="AH76" i="7"/>
  <c r="AH74" i="7"/>
  <c r="AH72" i="7"/>
  <c r="AH70" i="7"/>
  <c r="AH68" i="7"/>
  <c r="AH66" i="7"/>
  <c r="AH64" i="7"/>
  <c r="AH62" i="7"/>
  <c r="AH60" i="7"/>
  <c r="AH58" i="7"/>
  <c r="AH56" i="7"/>
  <c r="AH54" i="7"/>
  <c r="AH52" i="7"/>
  <c r="AH50" i="7"/>
  <c r="AH48" i="7"/>
  <c r="AH46" i="7"/>
  <c r="AH44" i="7"/>
  <c r="AH42" i="7"/>
  <c r="AH40" i="7"/>
  <c r="AH38" i="7"/>
  <c r="AH36" i="7"/>
  <c r="AH34" i="7"/>
  <c r="AH32" i="7"/>
  <c r="AH181" i="7"/>
  <c r="AH179" i="7"/>
  <c r="AH128" i="7"/>
  <c r="AH120" i="7"/>
  <c r="AH119" i="7"/>
  <c r="AH126" i="7"/>
  <c r="AH117" i="7"/>
  <c r="AH115" i="7"/>
  <c r="AB2" i="7"/>
  <c r="AH2" i="7"/>
  <c r="AF3" i="7"/>
  <c r="AK3" i="7"/>
  <c r="AB4" i="7"/>
  <c r="AL4" i="7" s="1"/>
  <c r="AM4" i="7" s="1"/>
  <c r="AN4" i="7" s="1"/>
  <c r="AO4" i="7" s="1"/>
  <c r="R4" i="7" s="1"/>
  <c r="AH4" i="7"/>
  <c r="AF5" i="7"/>
  <c r="AK5" i="7"/>
  <c r="AB6" i="7"/>
  <c r="AH6" i="7"/>
  <c r="AF7" i="7"/>
  <c r="AK7" i="7"/>
  <c r="AB8" i="7"/>
  <c r="AL8" i="7" s="1"/>
  <c r="AM8" i="7" s="1"/>
  <c r="AN8" i="7" s="1"/>
  <c r="AO8" i="7" s="1"/>
  <c r="R8" i="7" s="1"/>
  <c r="AH8" i="7"/>
  <c r="AF9" i="7"/>
  <c r="AK9" i="7"/>
  <c r="AB10" i="7"/>
  <c r="AH10" i="7"/>
  <c r="AF11" i="7"/>
  <c r="AK11" i="7"/>
  <c r="AB12" i="7"/>
  <c r="AH12" i="7"/>
  <c r="AF13" i="7"/>
  <c r="AK13" i="7"/>
  <c r="AB14" i="7"/>
  <c r="AH14" i="7"/>
  <c r="AF15" i="7"/>
  <c r="AK15" i="7"/>
  <c r="AB16" i="7"/>
  <c r="AH16" i="7"/>
  <c r="AF17" i="7"/>
  <c r="AK17" i="7"/>
  <c r="AB18" i="7"/>
  <c r="AH18" i="7"/>
  <c r="AF19" i="7"/>
  <c r="AK19" i="7"/>
  <c r="AB20" i="7"/>
  <c r="AH20" i="7"/>
  <c r="AF21" i="7"/>
  <c r="AK21" i="7"/>
  <c r="AB22" i="7"/>
  <c r="AH22" i="7"/>
  <c r="AF23" i="7"/>
  <c r="AK23" i="7"/>
  <c r="AB24" i="7"/>
  <c r="AH24" i="7"/>
  <c r="AF25" i="7"/>
  <c r="AK25" i="7"/>
  <c r="AB26" i="7"/>
  <c r="AH26" i="7"/>
  <c r="AF27" i="7"/>
  <c r="AK27" i="7"/>
  <c r="AB28" i="7"/>
  <c r="AH28" i="7"/>
  <c r="AF29" i="7"/>
  <c r="AK29" i="7"/>
  <c r="AB30" i="7"/>
  <c r="AH30" i="7"/>
  <c r="AF31" i="7"/>
  <c r="AK31" i="7"/>
  <c r="AB32" i="7"/>
  <c r="AJ32" i="7"/>
  <c r="AG33" i="7"/>
  <c r="AD35" i="7"/>
  <c r="AO36" i="7"/>
  <c r="AF36" i="7"/>
  <c r="AC37" i="7"/>
  <c r="AK37" i="7"/>
  <c r="AH39" i="7"/>
  <c r="AB40" i="7"/>
  <c r="AJ40" i="7"/>
  <c r="AG41" i="7"/>
  <c r="AH55" i="7"/>
  <c r="AO56" i="7"/>
  <c r="AF56" i="7"/>
  <c r="AD57" i="7"/>
  <c r="AB60" i="7"/>
  <c r="AJ60" i="7"/>
  <c r="AB62" i="7"/>
  <c r="AH63" i="7"/>
  <c r="AD65" i="7"/>
  <c r="AJ66" i="7"/>
  <c r="AF68" i="7"/>
  <c r="AB70" i="7"/>
  <c r="AH71" i="7"/>
  <c r="AD73" i="7"/>
  <c r="AJ74" i="7"/>
  <c r="AF76" i="7"/>
  <c r="AB78" i="7"/>
  <c r="AH79" i="7"/>
  <c r="AD81" i="7"/>
  <c r="AJ82" i="7"/>
  <c r="AF84" i="7"/>
  <c r="AB86" i="7"/>
  <c r="AH87" i="7"/>
  <c r="AD89" i="7"/>
  <c r="AJ90" i="7"/>
  <c r="AF92" i="7"/>
  <c r="AB94" i="7"/>
  <c r="AH95" i="7"/>
  <c r="AD97" i="7"/>
  <c r="AJ98" i="7"/>
  <c r="AF100" i="7"/>
  <c r="AB102" i="7"/>
  <c r="AH103" i="7"/>
  <c r="AD105" i="7"/>
  <c r="AJ106" i="7"/>
  <c r="AF108" i="7"/>
  <c r="AB110" i="7"/>
  <c r="AH111" i="7"/>
  <c r="AD113" i="7"/>
  <c r="AA400" i="7"/>
  <c r="AL400" i="7" s="1"/>
  <c r="AM400" i="7" s="1"/>
  <c r="AN400" i="7" s="1"/>
  <c r="AO400" i="7" s="1"/>
  <c r="AA398" i="7"/>
  <c r="AL398" i="7" s="1"/>
  <c r="AM398" i="7" s="1"/>
  <c r="AN398" i="7" s="1"/>
  <c r="AO398" i="7" s="1"/>
  <c r="AA396" i="7"/>
  <c r="AL396" i="7" s="1"/>
  <c r="AM396" i="7" s="1"/>
  <c r="AN396" i="7" s="1"/>
  <c r="AO396" i="7" s="1"/>
  <c r="AA394" i="7"/>
  <c r="AL394" i="7" s="1"/>
  <c r="AM394" i="7" s="1"/>
  <c r="AN394" i="7" s="1"/>
  <c r="AO394" i="7" s="1"/>
  <c r="AA392" i="7"/>
  <c r="AL392" i="7" s="1"/>
  <c r="AM392" i="7" s="1"/>
  <c r="AN392" i="7" s="1"/>
  <c r="AA390" i="7"/>
  <c r="AL390" i="7" s="1"/>
  <c r="AM390" i="7" s="1"/>
  <c r="AN390" i="7" s="1"/>
  <c r="AO390" i="7" s="1"/>
  <c r="AA388" i="7"/>
  <c r="AL388" i="7" s="1"/>
  <c r="AM388" i="7" s="1"/>
  <c r="AN388" i="7" s="1"/>
  <c r="AO388" i="7" s="1"/>
  <c r="AA386" i="7"/>
  <c r="AL386" i="7" s="1"/>
  <c r="AM386" i="7" s="1"/>
  <c r="AN386" i="7" s="1"/>
  <c r="AO386" i="7" s="1"/>
  <c r="AA384" i="7"/>
  <c r="AL384" i="7" s="1"/>
  <c r="AM384" i="7" s="1"/>
  <c r="AN384" i="7" s="1"/>
  <c r="AO384" i="7" s="1"/>
  <c r="AA382" i="7"/>
  <c r="AL382" i="7" s="1"/>
  <c r="AM382" i="7" s="1"/>
  <c r="AN382" i="7" s="1"/>
  <c r="AO382" i="7" s="1"/>
  <c r="AA380" i="7"/>
  <c r="AL380" i="7" s="1"/>
  <c r="AM380" i="7" s="1"/>
  <c r="AN380" i="7" s="1"/>
  <c r="AO380" i="7" s="1"/>
  <c r="AA393" i="7"/>
  <c r="AL393" i="7" s="1"/>
  <c r="AM393" i="7" s="1"/>
  <c r="AN393" i="7" s="1"/>
  <c r="AO393" i="7" s="1"/>
  <c r="AA391" i="7"/>
  <c r="AL391" i="7" s="1"/>
  <c r="AM391" i="7" s="1"/>
  <c r="AN391" i="7" s="1"/>
  <c r="AO391" i="7" s="1"/>
  <c r="AA389" i="7"/>
  <c r="AL389" i="7" s="1"/>
  <c r="AM389" i="7" s="1"/>
  <c r="AN389" i="7" s="1"/>
  <c r="AO389" i="7" s="1"/>
  <c r="AA387" i="7"/>
  <c r="AL387" i="7" s="1"/>
  <c r="AM387" i="7" s="1"/>
  <c r="AN387" i="7" s="1"/>
  <c r="AO387" i="7" s="1"/>
  <c r="AA385" i="7"/>
  <c r="AL385" i="7" s="1"/>
  <c r="AM385" i="7" s="1"/>
  <c r="AN385" i="7" s="1"/>
  <c r="AO385" i="7" s="1"/>
  <c r="AA383" i="7"/>
  <c r="AL383" i="7" s="1"/>
  <c r="AM383" i="7" s="1"/>
  <c r="AN383" i="7" s="1"/>
  <c r="AO383" i="7" s="1"/>
  <c r="AA381" i="7"/>
  <c r="AL381" i="7" s="1"/>
  <c r="AM381" i="7" s="1"/>
  <c r="AN381" i="7" s="1"/>
  <c r="AO381" i="7" s="1"/>
  <c r="AA397" i="7"/>
  <c r="AL397" i="7" s="1"/>
  <c r="AM397" i="7" s="1"/>
  <c r="AN397" i="7" s="1"/>
  <c r="AA395" i="7"/>
  <c r="AL395" i="7" s="1"/>
  <c r="AM395" i="7" s="1"/>
  <c r="AN395" i="7" s="1"/>
  <c r="AO395" i="7" s="1"/>
  <c r="AA379" i="7"/>
  <c r="AL379" i="7" s="1"/>
  <c r="AM379" i="7" s="1"/>
  <c r="AN379" i="7" s="1"/>
  <c r="AO379" i="7" s="1"/>
  <c r="AA375" i="7"/>
  <c r="AL375" i="7" s="1"/>
  <c r="AM375" i="7" s="1"/>
  <c r="AN375" i="7" s="1"/>
  <c r="AO375" i="7" s="1"/>
  <c r="AA367" i="7"/>
  <c r="AL367" i="7" s="1"/>
  <c r="AM367" i="7" s="1"/>
  <c r="AN367" i="7" s="1"/>
  <c r="AO367" i="7" s="1"/>
  <c r="AA364" i="7"/>
  <c r="AL364" i="7" s="1"/>
  <c r="AM364" i="7" s="1"/>
  <c r="AN364" i="7" s="1"/>
  <c r="AO364" i="7" s="1"/>
  <c r="AA359" i="7"/>
  <c r="AL359" i="7" s="1"/>
  <c r="AM359" i="7" s="1"/>
  <c r="AN359" i="7" s="1"/>
  <c r="AO359" i="7" s="1"/>
  <c r="AA356" i="7"/>
  <c r="AL356" i="7" s="1"/>
  <c r="AM356" i="7" s="1"/>
  <c r="AN356" i="7" s="1"/>
  <c r="AO356" i="7" s="1"/>
  <c r="AA399" i="7"/>
  <c r="AL399" i="7" s="1"/>
  <c r="AM399" i="7" s="1"/>
  <c r="AN399" i="7" s="1"/>
  <c r="AA376" i="7"/>
  <c r="AL376" i="7" s="1"/>
  <c r="AM376" i="7" s="1"/>
  <c r="AN376" i="7" s="1"/>
  <c r="AO376" i="7" s="1"/>
  <c r="AA372" i="7"/>
  <c r="AL372" i="7" s="1"/>
  <c r="AM372" i="7" s="1"/>
  <c r="AN372" i="7" s="1"/>
  <c r="AO372" i="7" s="1"/>
  <c r="AA370" i="7"/>
  <c r="AL370" i="7" s="1"/>
  <c r="AM370" i="7" s="1"/>
  <c r="AN370" i="7" s="1"/>
  <c r="AO370" i="7" s="1"/>
  <c r="AA365" i="7"/>
  <c r="AL365" i="7" s="1"/>
  <c r="AM365" i="7" s="1"/>
  <c r="AN365" i="7" s="1"/>
  <c r="AO365" i="7" s="1"/>
  <c r="AA362" i="7"/>
  <c r="AL362" i="7" s="1"/>
  <c r="AM362" i="7" s="1"/>
  <c r="AN362" i="7" s="1"/>
  <c r="AO362" i="7" s="1"/>
  <c r="AA357" i="7"/>
  <c r="AL357" i="7" s="1"/>
  <c r="AM357" i="7" s="1"/>
  <c r="AN357" i="7" s="1"/>
  <c r="AA371" i="7"/>
  <c r="AL371" i="7" s="1"/>
  <c r="AM371" i="7" s="1"/>
  <c r="AN371" i="7" s="1"/>
  <c r="AO371" i="7" s="1"/>
  <c r="AA361" i="7"/>
  <c r="AL361" i="7" s="1"/>
  <c r="AM361" i="7" s="1"/>
  <c r="AN361" i="7" s="1"/>
  <c r="AA355" i="7"/>
  <c r="AL355" i="7" s="1"/>
  <c r="AM355" i="7" s="1"/>
  <c r="AN355" i="7" s="1"/>
  <c r="AA354" i="7"/>
  <c r="AL354" i="7" s="1"/>
  <c r="AM354" i="7" s="1"/>
  <c r="AN354" i="7" s="1"/>
  <c r="AO354" i="7" s="1"/>
  <c r="AA351" i="7"/>
  <c r="AL351" i="7" s="1"/>
  <c r="AM351" i="7" s="1"/>
  <c r="AN351" i="7" s="1"/>
  <c r="AO351" i="7" s="1"/>
  <c r="AA346" i="7"/>
  <c r="AL346" i="7" s="1"/>
  <c r="AM346" i="7" s="1"/>
  <c r="AN346" i="7" s="1"/>
  <c r="AO346" i="7" s="1"/>
  <c r="AA378" i="7"/>
  <c r="AL378" i="7" s="1"/>
  <c r="AM378" i="7" s="1"/>
  <c r="AN378" i="7" s="1"/>
  <c r="AO378" i="7" s="1"/>
  <c r="AA374" i="7"/>
  <c r="AL374" i="7" s="1"/>
  <c r="AM374" i="7" s="1"/>
  <c r="AN374" i="7" s="1"/>
  <c r="AO374" i="7" s="1"/>
  <c r="AA369" i="7"/>
  <c r="AL369" i="7" s="1"/>
  <c r="AM369" i="7" s="1"/>
  <c r="AN369" i="7" s="1"/>
  <c r="AO369" i="7" s="1"/>
  <c r="AA363" i="7"/>
  <c r="AL363" i="7" s="1"/>
  <c r="AM363" i="7" s="1"/>
  <c r="AN363" i="7" s="1"/>
  <c r="AA350" i="7"/>
  <c r="AL350" i="7" s="1"/>
  <c r="AM350" i="7" s="1"/>
  <c r="AN350" i="7" s="1"/>
  <c r="AO350" i="7" s="1"/>
  <c r="AA347" i="7"/>
  <c r="AL347" i="7" s="1"/>
  <c r="AM347" i="7" s="1"/>
  <c r="AN347" i="7" s="1"/>
  <c r="AO347" i="7" s="1"/>
  <c r="AA345" i="7"/>
  <c r="AL345" i="7" s="1"/>
  <c r="AM345" i="7" s="1"/>
  <c r="AN345" i="7" s="1"/>
  <c r="AO345" i="7" s="1"/>
  <c r="AA340" i="7"/>
  <c r="AL340" i="7" s="1"/>
  <c r="AM340" i="7" s="1"/>
  <c r="AN340" i="7" s="1"/>
  <c r="AO340" i="7" s="1"/>
  <c r="AA336" i="7"/>
  <c r="AL336" i="7" s="1"/>
  <c r="AM336" i="7" s="1"/>
  <c r="AN336" i="7" s="1"/>
  <c r="AO336" i="7" s="1"/>
  <c r="AA332" i="7"/>
  <c r="AL332" i="7" s="1"/>
  <c r="AM332" i="7" s="1"/>
  <c r="AN332" i="7" s="1"/>
  <c r="AO332" i="7" s="1"/>
  <c r="AA326" i="7"/>
  <c r="AL326" i="7" s="1"/>
  <c r="AM326" i="7" s="1"/>
  <c r="AN326" i="7" s="1"/>
  <c r="AA323" i="7"/>
  <c r="AL323" i="7" s="1"/>
  <c r="AM323" i="7" s="1"/>
  <c r="AN323" i="7" s="1"/>
  <c r="AO323" i="7" s="1"/>
  <c r="AA317" i="7"/>
  <c r="AL317" i="7" s="1"/>
  <c r="AM317" i="7" s="1"/>
  <c r="AN317" i="7" s="1"/>
  <c r="AO317" i="7" s="1"/>
  <c r="AA315" i="7"/>
  <c r="AL315" i="7" s="1"/>
  <c r="AM315" i="7" s="1"/>
  <c r="AN315" i="7" s="1"/>
  <c r="AO315" i="7" s="1"/>
  <c r="AA313" i="7"/>
  <c r="AL313" i="7" s="1"/>
  <c r="AM313" i="7" s="1"/>
  <c r="AN313" i="7" s="1"/>
  <c r="AA377" i="7"/>
  <c r="AL377" i="7" s="1"/>
  <c r="AM377" i="7" s="1"/>
  <c r="AN377" i="7" s="1"/>
  <c r="AA373" i="7"/>
  <c r="AL373" i="7" s="1"/>
  <c r="AM373" i="7" s="1"/>
  <c r="AN373" i="7" s="1"/>
  <c r="AO373" i="7" s="1"/>
  <c r="AA368" i="7"/>
  <c r="AL368" i="7" s="1"/>
  <c r="AM368" i="7" s="1"/>
  <c r="AN368" i="7" s="1"/>
  <c r="AO368" i="7" s="1"/>
  <c r="AA366" i="7"/>
  <c r="AL366" i="7" s="1"/>
  <c r="AM366" i="7" s="1"/>
  <c r="AN366" i="7" s="1"/>
  <c r="AO366" i="7" s="1"/>
  <c r="AA353" i="7"/>
  <c r="AL353" i="7" s="1"/>
  <c r="AM353" i="7" s="1"/>
  <c r="AN353" i="7" s="1"/>
  <c r="AO353" i="7" s="1"/>
  <c r="AA348" i="7"/>
  <c r="AL348" i="7" s="1"/>
  <c r="AM348" i="7" s="1"/>
  <c r="AN348" i="7" s="1"/>
  <c r="AO348" i="7" s="1"/>
  <c r="AA342" i="7"/>
  <c r="AL342" i="7" s="1"/>
  <c r="AM342" i="7" s="1"/>
  <c r="AN342" i="7" s="1"/>
  <c r="AO342" i="7" s="1"/>
  <c r="AA338" i="7"/>
  <c r="AL338" i="7" s="1"/>
  <c r="AM338" i="7" s="1"/>
  <c r="AN338" i="7" s="1"/>
  <c r="AO338" i="7" s="1"/>
  <c r="AA334" i="7"/>
  <c r="AL334" i="7" s="1"/>
  <c r="AM334" i="7" s="1"/>
  <c r="AN334" i="7" s="1"/>
  <c r="AO334" i="7" s="1"/>
  <c r="AA330" i="7"/>
  <c r="AL330" i="7" s="1"/>
  <c r="AM330" i="7" s="1"/>
  <c r="AN330" i="7" s="1"/>
  <c r="AO330" i="7" s="1"/>
  <c r="AA327" i="7"/>
  <c r="AL327" i="7" s="1"/>
  <c r="AM327" i="7" s="1"/>
  <c r="AN327" i="7" s="1"/>
  <c r="AO327" i="7" s="1"/>
  <c r="AA322" i="7"/>
  <c r="AL322" i="7" s="1"/>
  <c r="AM322" i="7" s="1"/>
  <c r="AN322" i="7" s="1"/>
  <c r="AO322" i="7" s="1"/>
  <c r="AA319" i="7"/>
  <c r="AL319" i="7" s="1"/>
  <c r="AM319" i="7" s="1"/>
  <c r="AN319" i="7" s="1"/>
  <c r="AO319" i="7" s="1"/>
  <c r="AA318" i="7"/>
  <c r="AL318" i="7" s="1"/>
  <c r="AM318" i="7" s="1"/>
  <c r="AN318" i="7" s="1"/>
  <c r="AO318" i="7" s="1"/>
  <c r="AA316" i="7"/>
  <c r="AL316" i="7" s="1"/>
  <c r="AM316" i="7" s="1"/>
  <c r="AN316" i="7" s="1"/>
  <c r="AO316" i="7" s="1"/>
  <c r="AA314" i="7"/>
  <c r="AL314" i="7" s="1"/>
  <c r="AM314" i="7" s="1"/>
  <c r="AN314" i="7" s="1"/>
  <c r="AO314" i="7" s="1"/>
  <c r="AA312" i="7"/>
  <c r="AL312" i="7" s="1"/>
  <c r="AM312" i="7" s="1"/>
  <c r="AN312" i="7" s="1"/>
  <c r="AO312" i="7" s="1"/>
  <c r="AA310" i="7"/>
  <c r="AL310" i="7" s="1"/>
  <c r="AM310" i="7" s="1"/>
  <c r="AN310" i="7" s="1"/>
  <c r="AO310" i="7" s="1"/>
  <c r="AA308" i="7"/>
  <c r="AL308" i="7" s="1"/>
  <c r="AM308" i="7" s="1"/>
  <c r="AN308" i="7" s="1"/>
  <c r="AO308" i="7" s="1"/>
  <c r="AA306" i="7"/>
  <c r="AL306" i="7" s="1"/>
  <c r="AM306" i="7" s="1"/>
  <c r="AN306" i="7" s="1"/>
  <c r="AO306" i="7" s="1"/>
  <c r="AA304" i="7"/>
  <c r="AL304" i="7" s="1"/>
  <c r="AM304" i="7" s="1"/>
  <c r="AN304" i="7" s="1"/>
  <c r="AA302" i="7"/>
  <c r="AL302" i="7" s="1"/>
  <c r="AM302" i="7" s="1"/>
  <c r="AN302" i="7" s="1"/>
  <c r="AO302" i="7" s="1"/>
  <c r="AA300" i="7"/>
  <c r="AL300" i="7" s="1"/>
  <c r="AM300" i="7" s="1"/>
  <c r="AN300" i="7" s="1"/>
  <c r="AO300" i="7" s="1"/>
  <c r="AA298" i="7"/>
  <c r="AL298" i="7" s="1"/>
  <c r="AM298" i="7" s="1"/>
  <c r="AN298" i="7" s="1"/>
  <c r="AO298" i="7" s="1"/>
  <c r="AA296" i="7"/>
  <c r="AL296" i="7" s="1"/>
  <c r="AM296" i="7" s="1"/>
  <c r="AN296" i="7" s="1"/>
  <c r="AO296" i="7" s="1"/>
  <c r="AA294" i="7"/>
  <c r="AL294" i="7" s="1"/>
  <c r="AM294" i="7" s="1"/>
  <c r="AN294" i="7" s="1"/>
  <c r="AO294" i="7" s="1"/>
  <c r="AA292" i="7"/>
  <c r="AL292" i="7" s="1"/>
  <c r="AM292" i="7" s="1"/>
  <c r="AN292" i="7" s="1"/>
  <c r="AA290" i="7"/>
  <c r="AL290" i="7" s="1"/>
  <c r="AM290" i="7" s="1"/>
  <c r="AN290" i="7" s="1"/>
  <c r="AO290" i="7" s="1"/>
  <c r="AA288" i="7"/>
  <c r="AL288" i="7" s="1"/>
  <c r="AM288" i="7" s="1"/>
  <c r="AN288" i="7" s="1"/>
  <c r="AA286" i="7"/>
  <c r="AL286" i="7" s="1"/>
  <c r="AM286" i="7" s="1"/>
  <c r="AN286" i="7" s="1"/>
  <c r="AO286" i="7" s="1"/>
  <c r="AA284" i="7"/>
  <c r="AL284" i="7" s="1"/>
  <c r="AM284" i="7" s="1"/>
  <c r="AN284" i="7" s="1"/>
  <c r="AO284" i="7" s="1"/>
  <c r="AA282" i="7"/>
  <c r="AL282" i="7" s="1"/>
  <c r="AM282" i="7" s="1"/>
  <c r="AN282" i="7" s="1"/>
  <c r="AO282" i="7" s="1"/>
  <c r="AA280" i="7"/>
  <c r="AL280" i="7" s="1"/>
  <c r="AM280" i="7" s="1"/>
  <c r="AN280" i="7" s="1"/>
  <c r="AO280" i="7" s="1"/>
  <c r="AA278" i="7"/>
  <c r="AL278" i="7" s="1"/>
  <c r="AM278" i="7" s="1"/>
  <c r="AN278" i="7" s="1"/>
  <c r="AO278" i="7" s="1"/>
  <c r="AA276" i="7"/>
  <c r="AL276" i="7" s="1"/>
  <c r="AM276" i="7" s="1"/>
  <c r="AN276" i="7" s="1"/>
  <c r="AO276" i="7" s="1"/>
  <c r="AA274" i="7"/>
  <c r="AL274" i="7" s="1"/>
  <c r="AM274" i="7" s="1"/>
  <c r="AN274" i="7" s="1"/>
  <c r="AO274" i="7" s="1"/>
  <c r="AA272" i="7"/>
  <c r="AL272" i="7" s="1"/>
  <c r="AM272" i="7" s="1"/>
  <c r="AN272" i="7" s="1"/>
  <c r="AO272" i="7" s="1"/>
  <c r="AA270" i="7"/>
  <c r="AL270" i="7" s="1"/>
  <c r="AM270" i="7" s="1"/>
  <c r="AN270" i="7" s="1"/>
  <c r="AO270" i="7" s="1"/>
  <c r="AA268" i="7"/>
  <c r="AL268" i="7" s="1"/>
  <c r="AM268" i="7" s="1"/>
  <c r="AN268" i="7" s="1"/>
  <c r="AO268" i="7" s="1"/>
  <c r="AA266" i="7"/>
  <c r="AL266" i="7" s="1"/>
  <c r="AM266" i="7" s="1"/>
  <c r="AN266" i="7" s="1"/>
  <c r="AO266" i="7" s="1"/>
  <c r="AA264" i="7"/>
  <c r="AL264" i="7" s="1"/>
  <c r="AM264" i="7" s="1"/>
  <c r="AN264" i="7" s="1"/>
  <c r="AO264" i="7" s="1"/>
  <c r="AA262" i="7"/>
  <c r="AL262" i="7" s="1"/>
  <c r="AM262" i="7" s="1"/>
  <c r="AN262" i="7" s="1"/>
  <c r="AO262" i="7" s="1"/>
  <c r="AA260" i="7"/>
  <c r="AL260" i="7" s="1"/>
  <c r="AM260" i="7" s="1"/>
  <c r="AN260" i="7" s="1"/>
  <c r="AO260" i="7" s="1"/>
  <c r="AA258" i="7"/>
  <c r="AL258" i="7" s="1"/>
  <c r="AM258" i="7" s="1"/>
  <c r="AN258" i="7" s="1"/>
  <c r="AO258" i="7" s="1"/>
  <c r="AA358" i="7"/>
  <c r="AL358" i="7" s="1"/>
  <c r="AM358" i="7" s="1"/>
  <c r="AN358" i="7" s="1"/>
  <c r="AA349" i="7"/>
  <c r="AL349" i="7" s="1"/>
  <c r="AM349" i="7" s="1"/>
  <c r="AN349" i="7" s="1"/>
  <c r="AO349" i="7" s="1"/>
  <c r="AA328" i="7"/>
  <c r="AL328" i="7" s="1"/>
  <c r="AM328" i="7" s="1"/>
  <c r="AN328" i="7" s="1"/>
  <c r="AO328" i="7" s="1"/>
  <c r="AA343" i="7"/>
  <c r="AL343" i="7" s="1"/>
  <c r="AM343" i="7" s="1"/>
  <c r="AN343" i="7" s="1"/>
  <c r="AO343" i="7" s="1"/>
  <c r="AA339" i="7"/>
  <c r="AL339" i="7" s="1"/>
  <c r="AM339" i="7" s="1"/>
  <c r="AN339" i="7" s="1"/>
  <c r="AO339" i="7" s="1"/>
  <c r="AA335" i="7"/>
  <c r="AL335" i="7" s="1"/>
  <c r="AM335" i="7" s="1"/>
  <c r="AN335" i="7" s="1"/>
  <c r="AA331" i="7"/>
  <c r="AL331" i="7" s="1"/>
  <c r="AM331" i="7" s="1"/>
  <c r="AN331" i="7" s="1"/>
  <c r="AO331" i="7" s="1"/>
  <c r="AA321" i="7"/>
  <c r="AL321" i="7" s="1"/>
  <c r="AM321" i="7" s="1"/>
  <c r="AN321" i="7" s="1"/>
  <c r="AO321" i="7" s="1"/>
  <c r="AA352" i="7"/>
  <c r="AL352" i="7" s="1"/>
  <c r="AM352" i="7" s="1"/>
  <c r="AN352" i="7" s="1"/>
  <c r="AA325" i="7"/>
  <c r="AL325" i="7" s="1"/>
  <c r="AM325" i="7" s="1"/>
  <c r="AN325" i="7" s="1"/>
  <c r="AO325" i="7" s="1"/>
  <c r="AA305" i="7"/>
  <c r="AL305" i="7" s="1"/>
  <c r="AM305" i="7" s="1"/>
  <c r="AN305" i="7" s="1"/>
  <c r="AA344" i="7"/>
  <c r="AL344" i="7" s="1"/>
  <c r="AM344" i="7" s="1"/>
  <c r="AN344" i="7" s="1"/>
  <c r="AO344" i="7" s="1"/>
  <c r="AA324" i="7"/>
  <c r="AL324" i="7" s="1"/>
  <c r="AM324" i="7" s="1"/>
  <c r="AN324" i="7" s="1"/>
  <c r="AO324" i="7" s="1"/>
  <c r="AA320" i="7"/>
  <c r="AL320" i="7" s="1"/>
  <c r="AM320" i="7" s="1"/>
  <c r="AN320" i="7" s="1"/>
  <c r="AO320" i="7" s="1"/>
  <c r="AA307" i="7"/>
  <c r="AL307" i="7" s="1"/>
  <c r="AM307" i="7" s="1"/>
  <c r="AN307" i="7" s="1"/>
  <c r="AO307" i="7" s="1"/>
  <c r="AA273" i="7"/>
  <c r="AL273" i="7" s="1"/>
  <c r="AM273" i="7" s="1"/>
  <c r="AN273" i="7" s="1"/>
  <c r="AO273" i="7" s="1"/>
  <c r="AA265" i="7"/>
  <c r="AL265" i="7" s="1"/>
  <c r="AM265" i="7" s="1"/>
  <c r="AN265" i="7" s="1"/>
  <c r="AA255" i="7"/>
  <c r="AL255" i="7" s="1"/>
  <c r="AM255" i="7" s="1"/>
  <c r="AN255" i="7" s="1"/>
  <c r="AO255" i="7" s="1"/>
  <c r="AA250" i="7"/>
  <c r="AL250" i="7" s="1"/>
  <c r="AM250" i="7" s="1"/>
  <c r="AN250" i="7" s="1"/>
  <c r="AO250" i="7" s="1"/>
  <c r="AA247" i="7"/>
  <c r="AL247" i="7" s="1"/>
  <c r="AM247" i="7" s="1"/>
  <c r="AN247" i="7" s="1"/>
  <c r="AO247" i="7" s="1"/>
  <c r="AA242" i="7"/>
  <c r="AL242" i="7" s="1"/>
  <c r="AM242" i="7" s="1"/>
  <c r="AN242" i="7" s="1"/>
  <c r="AO242" i="7" s="1"/>
  <c r="AA239" i="7"/>
  <c r="AL239" i="7" s="1"/>
  <c r="AM239" i="7" s="1"/>
  <c r="AN239" i="7" s="1"/>
  <c r="AO239" i="7" s="1"/>
  <c r="AA360" i="7"/>
  <c r="AL360" i="7" s="1"/>
  <c r="AM360" i="7" s="1"/>
  <c r="AN360" i="7" s="1"/>
  <c r="AO360" i="7" s="1"/>
  <c r="AA341" i="7"/>
  <c r="AL341" i="7" s="1"/>
  <c r="AM341" i="7" s="1"/>
  <c r="AN341" i="7" s="1"/>
  <c r="AO341" i="7" s="1"/>
  <c r="AA333" i="7"/>
  <c r="AL333" i="7" s="1"/>
  <c r="AM333" i="7" s="1"/>
  <c r="AN333" i="7" s="1"/>
  <c r="AO333" i="7" s="1"/>
  <c r="AA311" i="7"/>
  <c r="AL311" i="7" s="1"/>
  <c r="AM311" i="7" s="1"/>
  <c r="AN311" i="7" s="1"/>
  <c r="AO311" i="7" s="1"/>
  <c r="AA271" i="7"/>
  <c r="AL271" i="7" s="1"/>
  <c r="AM271" i="7" s="1"/>
  <c r="AN271" i="7" s="1"/>
  <c r="AO271" i="7" s="1"/>
  <c r="AA309" i="7"/>
  <c r="AL309" i="7" s="1"/>
  <c r="AM309" i="7" s="1"/>
  <c r="AN309" i="7" s="1"/>
  <c r="AO309" i="7" s="1"/>
  <c r="AA303" i="7"/>
  <c r="AL303" i="7" s="1"/>
  <c r="AM303" i="7" s="1"/>
  <c r="AN303" i="7" s="1"/>
  <c r="AA295" i="7"/>
  <c r="AL295" i="7" s="1"/>
  <c r="AM295" i="7" s="1"/>
  <c r="AN295" i="7" s="1"/>
  <c r="AO295" i="7" s="1"/>
  <c r="AA293" i="7"/>
  <c r="AL293" i="7" s="1"/>
  <c r="AM293" i="7" s="1"/>
  <c r="AN293" i="7" s="1"/>
  <c r="AA287" i="7"/>
  <c r="AL287" i="7" s="1"/>
  <c r="AM287" i="7" s="1"/>
  <c r="AN287" i="7" s="1"/>
  <c r="AO287" i="7" s="1"/>
  <c r="AA285" i="7"/>
  <c r="AL285" i="7" s="1"/>
  <c r="AM285" i="7" s="1"/>
  <c r="AN285" i="7" s="1"/>
  <c r="AA279" i="7"/>
  <c r="AL279" i="7" s="1"/>
  <c r="AM279" i="7" s="1"/>
  <c r="AN279" i="7" s="1"/>
  <c r="AO279" i="7" s="1"/>
  <c r="AA277" i="7"/>
  <c r="AL277" i="7" s="1"/>
  <c r="AM277" i="7" s="1"/>
  <c r="AN277" i="7" s="1"/>
  <c r="AO277" i="7" s="1"/>
  <c r="AA259" i="7"/>
  <c r="AL259" i="7" s="1"/>
  <c r="AM259" i="7" s="1"/>
  <c r="AN259" i="7" s="1"/>
  <c r="AO259" i="7" s="1"/>
  <c r="AA256" i="7"/>
  <c r="AL256" i="7" s="1"/>
  <c r="AM256" i="7" s="1"/>
  <c r="AN256" i="7" s="1"/>
  <c r="AO256" i="7" s="1"/>
  <c r="AA246" i="7"/>
  <c r="AL246" i="7" s="1"/>
  <c r="AM246" i="7" s="1"/>
  <c r="AN246" i="7" s="1"/>
  <c r="AO246" i="7" s="1"/>
  <c r="AA245" i="7"/>
  <c r="AL245" i="7" s="1"/>
  <c r="AM245" i="7" s="1"/>
  <c r="AN245" i="7" s="1"/>
  <c r="AO245" i="7" s="1"/>
  <c r="AA244" i="7"/>
  <c r="AL244" i="7" s="1"/>
  <c r="AM244" i="7" s="1"/>
  <c r="AN244" i="7" s="1"/>
  <c r="AO244" i="7" s="1"/>
  <c r="AA243" i="7"/>
  <c r="AL243" i="7" s="1"/>
  <c r="AM243" i="7" s="1"/>
  <c r="AN243" i="7" s="1"/>
  <c r="AA232" i="7"/>
  <c r="AL232" i="7" s="1"/>
  <c r="AM232" i="7" s="1"/>
  <c r="AN232" i="7" s="1"/>
  <c r="AO232" i="7" s="1"/>
  <c r="AA229" i="7"/>
  <c r="AL229" i="7" s="1"/>
  <c r="AM229" i="7" s="1"/>
  <c r="AN229" i="7" s="1"/>
  <c r="AO229" i="7" s="1"/>
  <c r="AA224" i="7"/>
  <c r="AL224" i="7" s="1"/>
  <c r="AM224" i="7" s="1"/>
  <c r="AN224" i="7" s="1"/>
  <c r="AO224" i="7" s="1"/>
  <c r="AA221" i="7"/>
  <c r="AL221" i="7" s="1"/>
  <c r="AM221" i="7" s="1"/>
  <c r="AN221" i="7" s="1"/>
  <c r="AA216" i="7"/>
  <c r="AL216" i="7" s="1"/>
  <c r="AM216" i="7" s="1"/>
  <c r="AN216" i="7" s="1"/>
  <c r="AO216" i="7" s="1"/>
  <c r="AA213" i="7"/>
  <c r="AL213" i="7" s="1"/>
  <c r="AM213" i="7" s="1"/>
  <c r="AN213" i="7" s="1"/>
  <c r="AO213" i="7" s="1"/>
  <c r="AA208" i="7"/>
  <c r="AL208" i="7" s="1"/>
  <c r="AM208" i="7" s="1"/>
  <c r="AN208" i="7" s="1"/>
  <c r="AO208" i="7" s="1"/>
  <c r="AA205" i="7"/>
  <c r="AL205" i="7" s="1"/>
  <c r="AM205" i="7" s="1"/>
  <c r="AN205" i="7" s="1"/>
  <c r="AO205" i="7" s="1"/>
  <c r="AA329" i="7"/>
  <c r="AL329" i="7" s="1"/>
  <c r="AM329" i="7" s="1"/>
  <c r="AN329" i="7" s="1"/>
  <c r="AO329" i="7" s="1"/>
  <c r="AA301" i="7"/>
  <c r="AL301" i="7" s="1"/>
  <c r="AM301" i="7" s="1"/>
  <c r="AN301" i="7" s="1"/>
  <c r="AO301" i="7" s="1"/>
  <c r="AA291" i="7"/>
  <c r="AL291" i="7" s="1"/>
  <c r="AM291" i="7" s="1"/>
  <c r="AN291" i="7" s="1"/>
  <c r="AO291" i="7" s="1"/>
  <c r="AA289" i="7"/>
  <c r="AL289" i="7" s="1"/>
  <c r="AM289" i="7" s="1"/>
  <c r="AN289" i="7" s="1"/>
  <c r="AO289" i="7" s="1"/>
  <c r="AA275" i="7"/>
  <c r="AL275" i="7" s="1"/>
  <c r="AM275" i="7" s="1"/>
  <c r="AN275" i="7" s="1"/>
  <c r="AO275" i="7" s="1"/>
  <c r="AA269" i="7"/>
  <c r="AL269" i="7" s="1"/>
  <c r="AM269" i="7" s="1"/>
  <c r="AN269" i="7" s="1"/>
  <c r="AO269" i="7" s="1"/>
  <c r="AA267" i="7"/>
  <c r="AL267" i="7" s="1"/>
  <c r="AM267" i="7" s="1"/>
  <c r="AN267" i="7" s="1"/>
  <c r="AO267" i="7" s="1"/>
  <c r="AA253" i="7"/>
  <c r="AL253" i="7" s="1"/>
  <c r="AM253" i="7" s="1"/>
  <c r="AN253" i="7" s="1"/>
  <c r="AO253" i="7" s="1"/>
  <c r="AA251" i="7"/>
  <c r="AL251" i="7" s="1"/>
  <c r="AM251" i="7" s="1"/>
  <c r="AN251" i="7" s="1"/>
  <c r="AO251" i="7" s="1"/>
  <c r="AA248" i="7"/>
  <c r="AL248" i="7" s="1"/>
  <c r="AM248" i="7" s="1"/>
  <c r="AN248" i="7" s="1"/>
  <c r="AO248" i="7" s="1"/>
  <c r="AA257" i="7"/>
  <c r="AL257" i="7" s="1"/>
  <c r="AM257" i="7" s="1"/>
  <c r="AN257" i="7" s="1"/>
  <c r="AO257" i="7" s="1"/>
  <c r="AA249" i="7"/>
  <c r="AL249" i="7" s="1"/>
  <c r="AM249" i="7" s="1"/>
  <c r="AN249" i="7" s="1"/>
  <c r="AO249" i="7" s="1"/>
  <c r="AA237" i="7"/>
  <c r="AL237" i="7" s="1"/>
  <c r="AM237" i="7" s="1"/>
  <c r="AN237" i="7" s="1"/>
  <c r="AO237" i="7" s="1"/>
  <c r="AA337" i="7"/>
  <c r="AL337" i="7" s="1"/>
  <c r="AM337" i="7" s="1"/>
  <c r="AN337" i="7" s="1"/>
  <c r="AO337" i="7" s="1"/>
  <c r="AA281" i="7"/>
  <c r="AL281" i="7" s="1"/>
  <c r="AM281" i="7" s="1"/>
  <c r="AN281" i="7" s="1"/>
  <c r="AO281" i="7" s="1"/>
  <c r="AA240" i="7"/>
  <c r="AL240" i="7" s="1"/>
  <c r="AM240" i="7" s="1"/>
  <c r="AN240" i="7" s="1"/>
  <c r="AO240" i="7" s="1"/>
  <c r="AA238" i="7"/>
  <c r="AL238" i="7" s="1"/>
  <c r="AM238" i="7" s="1"/>
  <c r="AN238" i="7" s="1"/>
  <c r="AO238" i="7" s="1"/>
  <c r="AA223" i="7"/>
  <c r="AL223" i="7" s="1"/>
  <c r="AM223" i="7" s="1"/>
  <c r="AN223" i="7" s="1"/>
  <c r="AO223" i="7" s="1"/>
  <c r="AA214" i="7"/>
  <c r="AL214" i="7" s="1"/>
  <c r="AM214" i="7" s="1"/>
  <c r="AN214" i="7" s="1"/>
  <c r="AO214" i="7" s="1"/>
  <c r="AA201" i="7"/>
  <c r="AL201" i="7" s="1"/>
  <c r="AM201" i="7" s="1"/>
  <c r="AN201" i="7" s="1"/>
  <c r="AO201" i="7" s="1"/>
  <c r="AA198" i="7"/>
  <c r="AL198" i="7" s="1"/>
  <c r="AM198" i="7" s="1"/>
  <c r="AN198" i="7" s="1"/>
  <c r="AO198" i="7" s="1"/>
  <c r="AA193" i="7"/>
  <c r="AL193" i="7" s="1"/>
  <c r="AM193" i="7" s="1"/>
  <c r="AN193" i="7" s="1"/>
  <c r="AO193" i="7" s="1"/>
  <c r="AA190" i="7"/>
  <c r="AL190" i="7" s="1"/>
  <c r="AM190" i="7" s="1"/>
  <c r="AN190" i="7" s="1"/>
  <c r="AO190" i="7" s="1"/>
  <c r="AA185" i="7"/>
  <c r="AL185" i="7" s="1"/>
  <c r="AM185" i="7" s="1"/>
  <c r="AN185" i="7" s="1"/>
  <c r="AO185" i="7" s="1"/>
  <c r="AA182" i="7"/>
  <c r="AL182" i="7" s="1"/>
  <c r="AM182" i="7" s="1"/>
  <c r="AN182" i="7" s="1"/>
  <c r="AO182" i="7" s="1"/>
  <c r="AA283" i="7"/>
  <c r="AL283" i="7" s="1"/>
  <c r="AM283" i="7" s="1"/>
  <c r="AN283" i="7" s="1"/>
  <c r="AA263" i="7"/>
  <c r="AL263" i="7" s="1"/>
  <c r="AM263" i="7" s="1"/>
  <c r="AN263" i="7" s="1"/>
  <c r="AO263" i="7" s="1"/>
  <c r="AA261" i="7"/>
  <c r="AL261" i="7" s="1"/>
  <c r="AM261" i="7" s="1"/>
  <c r="AN261" i="7" s="1"/>
  <c r="AO261" i="7" s="1"/>
  <c r="AA222" i="7"/>
  <c r="AL222" i="7" s="1"/>
  <c r="AM222" i="7" s="1"/>
  <c r="AN222" i="7" s="1"/>
  <c r="AA212" i="7"/>
  <c r="AL212" i="7" s="1"/>
  <c r="AM212" i="7" s="1"/>
  <c r="AN212" i="7" s="1"/>
  <c r="AO212" i="7" s="1"/>
  <c r="AA211" i="7"/>
  <c r="AL211" i="7" s="1"/>
  <c r="AM211" i="7" s="1"/>
  <c r="AN211" i="7" s="1"/>
  <c r="AO211" i="7" s="1"/>
  <c r="AA210" i="7"/>
  <c r="AL210" i="7" s="1"/>
  <c r="AM210" i="7" s="1"/>
  <c r="AN210" i="7" s="1"/>
  <c r="AA209" i="7"/>
  <c r="AL209" i="7" s="1"/>
  <c r="AM209" i="7" s="1"/>
  <c r="AN209" i="7" s="1"/>
  <c r="AO209" i="7" s="1"/>
  <c r="AA203" i="7"/>
  <c r="AL203" i="7" s="1"/>
  <c r="AM203" i="7" s="1"/>
  <c r="AN203" i="7" s="1"/>
  <c r="AO203" i="7" s="1"/>
  <c r="AA200" i="7"/>
  <c r="AL200" i="7" s="1"/>
  <c r="AM200" i="7" s="1"/>
  <c r="AN200" i="7" s="1"/>
  <c r="AA195" i="7"/>
  <c r="AL195" i="7" s="1"/>
  <c r="AM195" i="7" s="1"/>
  <c r="AN195" i="7" s="1"/>
  <c r="AO195" i="7" s="1"/>
  <c r="AA192" i="7"/>
  <c r="AL192" i="7" s="1"/>
  <c r="AM192" i="7" s="1"/>
  <c r="AN192" i="7" s="1"/>
  <c r="AO192" i="7" s="1"/>
  <c r="AA187" i="7"/>
  <c r="AL187" i="7" s="1"/>
  <c r="AM187" i="7" s="1"/>
  <c r="AN187" i="7" s="1"/>
  <c r="AO187" i="7" s="1"/>
  <c r="AA297" i="7"/>
  <c r="AL297" i="7" s="1"/>
  <c r="AM297" i="7" s="1"/>
  <c r="AN297" i="7" s="1"/>
  <c r="AO297" i="7" s="1"/>
  <c r="AA235" i="7"/>
  <c r="AL235" i="7" s="1"/>
  <c r="AM235" i="7" s="1"/>
  <c r="AN235" i="7" s="1"/>
  <c r="AO235" i="7" s="1"/>
  <c r="AA233" i="7"/>
  <c r="AL233" i="7" s="1"/>
  <c r="AM233" i="7" s="1"/>
  <c r="AN233" i="7" s="1"/>
  <c r="AO233" i="7" s="1"/>
  <c r="AA220" i="7"/>
  <c r="AL220" i="7" s="1"/>
  <c r="AM220" i="7" s="1"/>
  <c r="AN220" i="7" s="1"/>
  <c r="AA219" i="7"/>
  <c r="AL219" i="7" s="1"/>
  <c r="AM219" i="7" s="1"/>
  <c r="AN219" i="7" s="1"/>
  <c r="AO219" i="7" s="1"/>
  <c r="AA218" i="7"/>
  <c r="AL218" i="7" s="1"/>
  <c r="AM218" i="7" s="1"/>
  <c r="AN218" i="7" s="1"/>
  <c r="AO218" i="7" s="1"/>
  <c r="AA217" i="7"/>
  <c r="AL217" i="7" s="1"/>
  <c r="AM217" i="7" s="1"/>
  <c r="AN217" i="7" s="1"/>
  <c r="AO217" i="7" s="1"/>
  <c r="AA207" i="7"/>
  <c r="AL207" i="7" s="1"/>
  <c r="AM207" i="7" s="1"/>
  <c r="AN207" i="7" s="1"/>
  <c r="AO207" i="7" s="1"/>
  <c r="AA197" i="7"/>
  <c r="AL197" i="7" s="1"/>
  <c r="AM197" i="7" s="1"/>
  <c r="AN197" i="7" s="1"/>
  <c r="AO197" i="7" s="1"/>
  <c r="AA191" i="7"/>
  <c r="AL191" i="7" s="1"/>
  <c r="AM191" i="7" s="1"/>
  <c r="AN191" i="7" s="1"/>
  <c r="AA180" i="7"/>
  <c r="AL180" i="7" s="1"/>
  <c r="AM180" i="7" s="1"/>
  <c r="AN180" i="7" s="1"/>
  <c r="AO180" i="7" s="1"/>
  <c r="AA175" i="7"/>
  <c r="AL175" i="7" s="1"/>
  <c r="AM175" i="7" s="1"/>
  <c r="AN175" i="7" s="1"/>
  <c r="AO175" i="7" s="1"/>
  <c r="AA172" i="7"/>
  <c r="AL172" i="7" s="1"/>
  <c r="AM172" i="7" s="1"/>
  <c r="AN172" i="7" s="1"/>
  <c r="AO172" i="7" s="1"/>
  <c r="AA241" i="7"/>
  <c r="AL241" i="7" s="1"/>
  <c r="AM241" i="7" s="1"/>
  <c r="AN241" i="7" s="1"/>
  <c r="AO241" i="7" s="1"/>
  <c r="AA236" i="7"/>
  <c r="AL236" i="7" s="1"/>
  <c r="AM236" i="7" s="1"/>
  <c r="AN236" i="7" s="1"/>
  <c r="AO236" i="7" s="1"/>
  <c r="AA234" i="7"/>
  <c r="AL234" i="7" s="1"/>
  <c r="AM234" i="7" s="1"/>
  <c r="AN234" i="7" s="1"/>
  <c r="AA230" i="7"/>
  <c r="AL230" i="7" s="1"/>
  <c r="AM230" i="7" s="1"/>
  <c r="AN230" i="7" s="1"/>
  <c r="AO230" i="7" s="1"/>
  <c r="AA199" i="7"/>
  <c r="AL199" i="7" s="1"/>
  <c r="AM199" i="7" s="1"/>
  <c r="AN199" i="7" s="1"/>
  <c r="AO199" i="7" s="1"/>
  <c r="AA189" i="7"/>
  <c r="AL189" i="7" s="1"/>
  <c r="AM189" i="7" s="1"/>
  <c r="AN189" i="7" s="1"/>
  <c r="AO189" i="7" s="1"/>
  <c r="AA183" i="7"/>
  <c r="AL183" i="7" s="1"/>
  <c r="AM183" i="7" s="1"/>
  <c r="AN183" i="7" s="1"/>
  <c r="AO183" i="7" s="1"/>
  <c r="AA179" i="7"/>
  <c r="AL179" i="7" s="1"/>
  <c r="AM179" i="7" s="1"/>
  <c r="AN179" i="7" s="1"/>
  <c r="AO179" i="7" s="1"/>
  <c r="AA176" i="7"/>
  <c r="AL176" i="7" s="1"/>
  <c r="AM176" i="7" s="1"/>
  <c r="AN176" i="7" s="1"/>
  <c r="AO176" i="7" s="1"/>
  <c r="AA171" i="7"/>
  <c r="AL171" i="7" s="1"/>
  <c r="AM171" i="7" s="1"/>
  <c r="AN171" i="7" s="1"/>
  <c r="AO171" i="7" s="1"/>
  <c r="AA168" i="7"/>
  <c r="AL168" i="7" s="1"/>
  <c r="AM168" i="7" s="1"/>
  <c r="AN168" i="7" s="1"/>
  <c r="AO168" i="7" s="1"/>
  <c r="AA299" i="7"/>
  <c r="AL299" i="7" s="1"/>
  <c r="AM299" i="7" s="1"/>
  <c r="AN299" i="7" s="1"/>
  <c r="AO299" i="7" s="1"/>
  <c r="AA252" i="7"/>
  <c r="AL252" i="7" s="1"/>
  <c r="AM252" i="7" s="1"/>
  <c r="AN252" i="7" s="1"/>
  <c r="AA231" i="7"/>
  <c r="AL231" i="7" s="1"/>
  <c r="AM231" i="7" s="1"/>
  <c r="AN231" i="7" s="1"/>
  <c r="AO231" i="7" s="1"/>
  <c r="AA215" i="7"/>
  <c r="AL215" i="7" s="1"/>
  <c r="AM215" i="7" s="1"/>
  <c r="AN215" i="7" s="1"/>
  <c r="AO215" i="7" s="1"/>
  <c r="AA206" i="7"/>
  <c r="AL206" i="7" s="1"/>
  <c r="AM206" i="7" s="1"/>
  <c r="AN206" i="7" s="1"/>
  <c r="AO206" i="7" s="1"/>
  <c r="AA204" i="7"/>
  <c r="AL204" i="7" s="1"/>
  <c r="AM204" i="7" s="1"/>
  <c r="AN204" i="7" s="1"/>
  <c r="AA194" i="7"/>
  <c r="AL194" i="7" s="1"/>
  <c r="AM194" i="7" s="1"/>
  <c r="AN194" i="7" s="1"/>
  <c r="AO194" i="7" s="1"/>
  <c r="AA188" i="7"/>
  <c r="AL188" i="7" s="1"/>
  <c r="AM188" i="7" s="1"/>
  <c r="AN188" i="7" s="1"/>
  <c r="AO188" i="7" s="1"/>
  <c r="AA184" i="7"/>
  <c r="AL184" i="7" s="1"/>
  <c r="AM184" i="7" s="1"/>
  <c r="AN184" i="7" s="1"/>
  <c r="AA177" i="7"/>
  <c r="AL177" i="7" s="1"/>
  <c r="AM177" i="7" s="1"/>
  <c r="AN177" i="7" s="1"/>
  <c r="AO177" i="7" s="1"/>
  <c r="AA174" i="7"/>
  <c r="AL174" i="7" s="1"/>
  <c r="AM174" i="7" s="1"/>
  <c r="AN174" i="7" s="1"/>
  <c r="AO174" i="7" s="1"/>
  <c r="AA169" i="7"/>
  <c r="AL169" i="7" s="1"/>
  <c r="AM169" i="7" s="1"/>
  <c r="AN169" i="7" s="1"/>
  <c r="AO169" i="7" s="1"/>
  <c r="AA166" i="7"/>
  <c r="AL166" i="7" s="1"/>
  <c r="AM166" i="7" s="1"/>
  <c r="AN166" i="7" s="1"/>
  <c r="AO166" i="7" s="1"/>
  <c r="AA164" i="7"/>
  <c r="AL164" i="7" s="1"/>
  <c r="AM164" i="7" s="1"/>
  <c r="AN164" i="7" s="1"/>
  <c r="AO164" i="7" s="1"/>
  <c r="AA162" i="7"/>
  <c r="AL162" i="7" s="1"/>
  <c r="AM162" i="7" s="1"/>
  <c r="AN162" i="7" s="1"/>
  <c r="AO162" i="7" s="1"/>
  <c r="AA160" i="7"/>
  <c r="AL160" i="7" s="1"/>
  <c r="AM160" i="7" s="1"/>
  <c r="AN160" i="7" s="1"/>
  <c r="AO160" i="7" s="1"/>
  <c r="AA158" i="7"/>
  <c r="AL158" i="7" s="1"/>
  <c r="AM158" i="7" s="1"/>
  <c r="AN158" i="7" s="1"/>
  <c r="AO158" i="7" s="1"/>
  <c r="AA156" i="7"/>
  <c r="AL156" i="7" s="1"/>
  <c r="AM156" i="7" s="1"/>
  <c r="AN156" i="7" s="1"/>
  <c r="AO156" i="7" s="1"/>
  <c r="AA154" i="7"/>
  <c r="AL154" i="7" s="1"/>
  <c r="AM154" i="7" s="1"/>
  <c r="AN154" i="7" s="1"/>
  <c r="AO154" i="7" s="1"/>
  <c r="AA152" i="7"/>
  <c r="AL152" i="7" s="1"/>
  <c r="AM152" i="7" s="1"/>
  <c r="AN152" i="7" s="1"/>
  <c r="AO152" i="7" s="1"/>
  <c r="AA150" i="7"/>
  <c r="AL150" i="7" s="1"/>
  <c r="AM150" i="7" s="1"/>
  <c r="AN150" i="7" s="1"/>
  <c r="AO150" i="7" s="1"/>
  <c r="AA148" i="7"/>
  <c r="AL148" i="7" s="1"/>
  <c r="AM148" i="7" s="1"/>
  <c r="AN148" i="7" s="1"/>
  <c r="AO148" i="7" s="1"/>
  <c r="AA146" i="7"/>
  <c r="AL146" i="7" s="1"/>
  <c r="AM146" i="7" s="1"/>
  <c r="AN146" i="7" s="1"/>
  <c r="AO146" i="7" s="1"/>
  <c r="AA144" i="7"/>
  <c r="AL144" i="7" s="1"/>
  <c r="AM144" i="7" s="1"/>
  <c r="AN144" i="7" s="1"/>
  <c r="AO144" i="7" s="1"/>
  <c r="AA142" i="7"/>
  <c r="AL142" i="7" s="1"/>
  <c r="AM142" i="7" s="1"/>
  <c r="AN142" i="7" s="1"/>
  <c r="AO142" i="7" s="1"/>
  <c r="AA140" i="7"/>
  <c r="AL140" i="7" s="1"/>
  <c r="AM140" i="7" s="1"/>
  <c r="AN140" i="7" s="1"/>
  <c r="AO140" i="7" s="1"/>
  <c r="AA138" i="7"/>
  <c r="AL138" i="7" s="1"/>
  <c r="AM138" i="7" s="1"/>
  <c r="AN138" i="7" s="1"/>
  <c r="AO138" i="7" s="1"/>
  <c r="AA136" i="7"/>
  <c r="AL136" i="7" s="1"/>
  <c r="AM136" i="7" s="1"/>
  <c r="AN136" i="7" s="1"/>
  <c r="AO136" i="7" s="1"/>
  <c r="AA134" i="7"/>
  <c r="AL134" i="7" s="1"/>
  <c r="AM134" i="7" s="1"/>
  <c r="AN134" i="7" s="1"/>
  <c r="AO134" i="7" s="1"/>
  <c r="AA132" i="7"/>
  <c r="AL132" i="7" s="1"/>
  <c r="AM132" i="7" s="1"/>
  <c r="AN132" i="7" s="1"/>
  <c r="AO132" i="7" s="1"/>
  <c r="AA130" i="7"/>
  <c r="AL130" i="7" s="1"/>
  <c r="AM130" i="7" s="1"/>
  <c r="AN130" i="7" s="1"/>
  <c r="AO130" i="7" s="1"/>
  <c r="AA128" i="7"/>
  <c r="AL128" i="7" s="1"/>
  <c r="AM128" i="7" s="1"/>
  <c r="AN128" i="7" s="1"/>
  <c r="AO128" i="7" s="1"/>
  <c r="AA126" i="7"/>
  <c r="AL126" i="7" s="1"/>
  <c r="AM126" i="7" s="1"/>
  <c r="AN126" i="7" s="1"/>
  <c r="AO126" i="7" s="1"/>
  <c r="AA124" i="7"/>
  <c r="AL124" i="7" s="1"/>
  <c r="AM124" i="7" s="1"/>
  <c r="AN124" i="7" s="1"/>
  <c r="AO124" i="7" s="1"/>
  <c r="AA122" i="7"/>
  <c r="AL122" i="7" s="1"/>
  <c r="AM122" i="7" s="1"/>
  <c r="AN122" i="7" s="1"/>
  <c r="AO122" i="7" s="1"/>
  <c r="AA120" i="7"/>
  <c r="AL120" i="7" s="1"/>
  <c r="AM120" i="7" s="1"/>
  <c r="AN120" i="7" s="1"/>
  <c r="AO120" i="7" s="1"/>
  <c r="AA118" i="7"/>
  <c r="AL118" i="7" s="1"/>
  <c r="AM118" i="7" s="1"/>
  <c r="AN118" i="7" s="1"/>
  <c r="AO118" i="7" s="1"/>
  <c r="AE400" i="7"/>
  <c r="AE398" i="7"/>
  <c r="AE396" i="7"/>
  <c r="AE394" i="7"/>
  <c r="AE392" i="7"/>
  <c r="AE390" i="7"/>
  <c r="AE388" i="7"/>
  <c r="AE386" i="7"/>
  <c r="AE384" i="7"/>
  <c r="AE382" i="7"/>
  <c r="AE380" i="7"/>
  <c r="AE397" i="7"/>
  <c r="AE393" i="7"/>
  <c r="AE399" i="7"/>
  <c r="AE377" i="7"/>
  <c r="AE373" i="7"/>
  <c r="AE369" i="7"/>
  <c r="AE366" i="7"/>
  <c r="AE361" i="7"/>
  <c r="AE358" i="7"/>
  <c r="AE391" i="7"/>
  <c r="AE389" i="7"/>
  <c r="AE387" i="7"/>
  <c r="AE385" i="7"/>
  <c r="AE383" i="7"/>
  <c r="AE381" i="7"/>
  <c r="AE378" i="7"/>
  <c r="AE374" i="7"/>
  <c r="AE367" i="7"/>
  <c r="AE364" i="7"/>
  <c r="AE359" i="7"/>
  <c r="AE356" i="7"/>
  <c r="AE395" i="7"/>
  <c r="AE376" i="7"/>
  <c r="AE372" i="7"/>
  <c r="AE370" i="7"/>
  <c r="AE365" i="7"/>
  <c r="AE360" i="7"/>
  <c r="AE353" i="7"/>
  <c r="AE348" i="7"/>
  <c r="AE345" i="7"/>
  <c r="AE379" i="7"/>
  <c r="AE375" i="7"/>
  <c r="AE368" i="7"/>
  <c r="AE362" i="7"/>
  <c r="AE357" i="7"/>
  <c r="AE354" i="7"/>
  <c r="AE352" i="7"/>
  <c r="AE349" i="7"/>
  <c r="AE344" i="7"/>
  <c r="AE371" i="7"/>
  <c r="AE342" i="7"/>
  <c r="AE338" i="7"/>
  <c r="AE334" i="7"/>
  <c r="AE330" i="7"/>
  <c r="AE328" i="7"/>
  <c r="AE325" i="7"/>
  <c r="AE320" i="7"/>
  <c r="AE317" i="7"/>
  <c r="AE315" i="7"/>
  <c r="AE313" i="7"/>
  <c r="AE355" i="7"/>
  <c r="AE347" i="7"/>
  <c r="AE346" i="7"/>
  <c r="AE340" i="7"/>
  <c r="AE336" i="7"/>
  <c r="AE332" i="7"/>
  <c r="AE324" i="7"/>
  <c r="AE321" i="7"/>
  <c r="AE318" i="7"/>
  <c r="AE316" i="7"/>
  <c r="AE314" i="7"/>
  <c r="AE312" i="7"/>
  <c r="AE310" i="7"/>
  <c r="AE308" i="7"/>
  <c r="AE306" i="7"/>
  <c r="AE304" i="7"/>
  <c r="AE302" i="7"/>
  <c r="AE300" i="7"/>
  <c r="AE298" i="7"/>
  <c r="AE296" i="7"/>
  <c r="AE294" i="7"/>
  <c r="AE292" i="7"/>
  <c r="AE290" i="7"/>
  <c r="AE288" i="7"/>
  <c r="AE286" i="7"/>
  <c r="AE284" i="7"/>
  <c r="AE282" i="7"/>
  <c r="AE280" i="7"/>
  <c r="AE278" i="7"/>
  <c r="AE276" i="7"/>
  <c r="AE274" i="7"/>
  <c r="AE272" i="7"/>
  <c r="AE270" i="7"/>
  <c r="AE268" i="7"/>
  <c r="AE266" i="7"/>
  <c r="AE264" i="7"/>
  <c r="AE262" i="7"/>
  <c r="AE260" i="7"/>
  <c r="AE258" i="7"/>
  <c r="AE343" i="7"/>
  <c r="AE339" i="7"/>
  <c r="AE335" i="7"/>
  <c r="AE331" i="7"/>
  <c r="AE327" i="7"/>
  <c r="AE326" i="7"/>
  <c r="AE351" i="7"/>
  <c r="AE350" i="7"/>
  <c r="AE311" i="7"/>
  <c r="AE303" i="7"/>
  <c r="AE273" i="7"/>
  <c r="AE271" i="7"/>
  <c r="AE269" i="7"/>
  <c r="AE267" i="7"/>
  <c r="AE265" i="7"/>
  <c r="AE263" i="7"/>
  <c r="AE261" i="7"/>
  <c r="AE259" i="7"/>
  <c r="AE363" i="7"/>
  <c r="AE319" i="7"/>
  <c r="AE341" i="7"/>
  <c r="AE337" i="7"/>
  <c r="AE333" i="7"/>
  <c r="AE329" i="7"/>
  <c r="AE322" i="7"/>
  <c r="AE309" i="7"/>
  <c r="AE299" i="7"/>
  <c r="AE257" i="7"/>
  <c r="AE252" i="7"/>
  <c r="AE249" i="7"/>
  <c r="AE244" i="7"/>
  <c r="AE241" i="7"/>
  <c r="AE323" i="7"/>
  <c r="AE295" i="7"/>
  <c r="AE293" i="7"/>
  <c r="AE287" i="7"/>
  <c r="AE285" i="7"/>
  <c r="AE279" i="7"/>
  <c r="AE277" i="7"/>
  <c r="AE305" i="7"/>
  <c r="AE301" i="7"/>
  <c r="AE250" i="7"/>
  <c r="AE240" i="7"/>
  <c r="AE239" i="7"/>
  <c r="AE234" i="7"/>
  <c r="AE231" i="7"/>
  <c r="AE226" i="7"/>
  <c r="AE223" i="7"/>
  <c r="AE218" i="7"/>
  <c r="AE215" i="7"/>
  <c r="AE210" i="7"/>
  <c r="AE207" i="7"/>
  <c r="AE255" i="7"/>
  <c r="AE254" i="7"/>
  <c r="AE238" i="7"/>
  <c r="AE236" i="7"/>
  <c r="AE235" i="7"/>
  <c r="AE233" i="7"/>
  <c r="AE291" i="7"/>
  <c r="AE289" i="7"/>
  <c r="AE275" i="7"/>
  <c r="AE256" i="7"/>
  <c r="AE248" i="7"/>
  <c r="AE245" i="7"/>
  <c r="AE232" i="7"/>
  <c r="AE307" i="7"/>
  <c r="AE251" i="7"/>
  <c r="AE247" i="7"/>
  <c r="AE243" i="7"/>
  <c r="AE229" i="7"/>
  <c r="AE220" i="7"/>
  <c r="AE219" i="7"/>
  <c r="AE217" i="7"/>
  <c r="AE208" i="7"/>
  <c r="AE203" i="7"/>
  <c r="AE200" i="7"/>
  <c r="AE195" i="7"/>
  <c r="AE192" i="7"/>
  <c r="AE187" i="7"/>
  <c r="AE184" i="7"/>
  <c r="AE281" i="7"/>
  <c r="AE253" i="7"/>
  <c r="AE246" i="7"/>
  <c r="AE237" i="7"/>
  <c r="AE228" i="7"/>
  <c r="AE227" i="7"/>
  <c r="AE225" i="7"/>
  <c r="AE216" i="7"/>
  <c r="AE206" i="7"/>
  <c r="AE205" i="7"/>
  <c r="AE202" i="7"/>
  <c r="AE197" i="7"/>
  <c r="AE194" i="7"/>
  <c r="AE189" i="7"/>
  <c r="AE186" i="7"/>
  <c r="AE224" i="7"/>
  <c r="AE221" i="7"/>
  <c r="AE209" i="7"/>
  <c r="AE201" i="7"/>
  <c r="AE196" i="7"/>
  <c r="AE190" i="7"/>
  <c r="AE183" i="7"/>
  <c r="AE182" i="7"/>
  <c r="AE177" i="7"/>
  <c r="AE174" i="7"/>
  <c r="AE169" i="7"/>
  <c r="AE283" i="7"/>
  <c r="AE242" i="7"/>
  <c r="AE214" i="7"/>
  <c r="AE211" i="7"/>
  <c r="AE204" i="7"/>
  <c r="AE198" i="7"/>
  <c r="AE193" i="7"/>
  <c r="AE188" i="7"/>
  <c r="AE178" i="7"/>
  <c r="AE173" i="7"/>
  <c r="AE170" i="7"/>
  <c r="AE297" i="7"/>
  <c r="AE212" i="7"/>
  <c r="AE191" i="7"/>
  <c r="AE181" i="7"/>
  <c r="AE179" i="7"/>
  <c r="AE176" i="7"/>
  <c r="AE171" i="7"/>
  <c r="AE168" i="7"/>
  <c r="AE166" i="7"/>
  <c r="AE164" i="7"/>
  <c r="AE162" i="7"/>
  <c r="AE160" i="7"/>
  <c r="AE158" i="7"/>
  <c r="AE156" i="7"/>
  <c r="AE154" i="7"/>
  <c r="AE152" i="7"/>
  <c r="AE150" i="7"/>
  <c r="AE148" i="7"/>
  <c r="AE146" i="7"/>
  <c r="AE144" i="7"/>
  <c r="AE142" i="7"/>
  <c r="AE140" i="7"/>
  <c r="AE138" i="7"/>
  <c r="AE136" i="7"/>
  <c r="AE134" i="7"/>
  <c r="AE132" i="7"/>
  <c r="AE130" i="7"/>
  <c r="AE128" i="7"/>
  <c r="AE126" i="7"/>
  <c r="AE124" i="7"/>
  <c r="AE122" i="7"/>
  <c r="AE120" i="7"/>
  <c r="AE118" i="7"/>
  <c r="AI400" i="7"/>
  <c r="AI398" i="7"/>
  <c r="AI396" i="7"/>
  <c r="AI394" i="7"/>
  <c r="AI392" i="7"/>
  <c r="AI390" i="7"/>
  <c r="AI388" i="7"/>
  <c r="AI386" i="7"/>
  <c r="AI384" i="7"/>
  <c r="AI382" i="7"/>
  <c r="AI380" i="7"/>
  <c r="AI393" i="7"/>
  <c r="AI397" i="7"/>
  <c r="AI391" i="7"/>
  <c r="AI389" i="7"/>
  <c r="AI387" i="7"/>
  <c r="AI385" i="7"/>
  <c r="AI383" i="7"/>
  <c r="AI381" i="7"/>
  <c r="AI379" i="7"/>
  <c r="AI375" i="7"/>
  <c r="AI371" i="7"/>
  <c r="AI368" i="7"/>
  <c r="AI363" i="7"/>
  <c r="AI360" i="7"/>
  <c r="AI355" i="7"/>
  <c r="AI376" i="7"/>
  <c r="AI372" i="7"/>
  <c r="AI369" i="7"/>
  <c r="AI366" i="7"/>
  <c r="AI361" i="7"/>
  <c r="AI358" i="7"/>
  <c r="AI378" i="7"/>
  <c r="AI374" i="7"/>
  <c r="AI354" i="7"/>
  <c r="AI350" i="7"/>
  <c r="AI347" i="7"/>
  <c r="AI351" i="7"/>
  <c r="AI346" i="7"/>
  <c r="AI343" i="7"/>
  <c r="AI362" i="7"/>
  <c r="AI356" i="7"/>
  <c r="AI352" i="7"/>
  <c r="AI340" i="7"/>
  <c r="AI336" i="7"/>
  <c r="AI332" i="7"/>
  <c r="AI327" i="7"/>
  <c r="AI322" i="7"/>
  <c r="AI319" i="7"/>
  <c r="AI317" i="7"/>
  <c r="AI315" i="7"/>
  <c r="AI313" i="7"/>
  <c r="AI359" i="7"/>
  <c r="AI357" i="7"/>
  <c r="AI349" i="7"/>
  <c r="AI344" i="7"/>
  <c r="AI342" i="7"/>
  <c r="AI338" i="7"/>
  <c r="AI334" i="7"/>
  <c r="AI330" i="7"/>
  <c r="AI326" i="7"/>
  <c r="AI323" i="7"/>
  <c r="AI318" i="7"/>
  <c r="AI316" i="7"/>
  <c r="AI314" i="7"/>
  <c r="AI312" i="7"/>
  <c r="AI310" i="7"/>
  <c r="AI308" i="7"/>
  <c r="AI306" i="7"/>
  <c r="AI304" i="7"/>
  <c r="AI302" i="7"/>
  <c r="AI300" i="7"/>
  <c r="AI298" i="7"/>
  <c r="AI296" i="7"/>
  <c r="AI294" i="7"/>
  <c r="AI292" i="7"/>
  <c r="AI290" i="7"/>
  <c r="AI288" i="7"/>
  <c r="AI286" i="7"/>
  <c r="AI284" i="7"/>
  <c r="AI282" i="7"/>
  <c r="AI280" i="7"/>
  <c r="AI278" i="7"/>
  <c r="AI276" i="7"/>
  <c r="AI274" i="7"/>
  <c r="AI272" i="7"/>
  <c r="AI270" i="7"/>
  <c r="AI268" i="7"/>
  <c r="AI266" i="7"/>
  <c r="AI264" i="7"/>
  <c r="AI262" i="7"/>
  <c r="AI260" i="7"/>
  <c r="AI258" i="7"/>
  <c r="AI353" i="7"/>
  <c r="AI324" i="7"/>
  <c r="AI311" i="7"/>
  <c r="AI309" i="7"/>
  <c r="AI307" i="7"/>
  <c r="AI305" i="7"/>
  <c r="AI303" i="7"/>
  <c r="AI301" i="7"/>
  <c r="AI299" i="7"/>
  <c r="AI297" i="7"/>
  <c r="AI295" i="7"/>
  <c r="AI293" i="7"/>
  <c r="AI291" i="7"/>
  <c r="AI289" i="7"/>
  <c r="AI287" i="7"/>
  <c r="AI285" i="7"/>
  <c r="AI283" i="7"/>
  <c r="AI281" i="7"/>
  <c r="AI279" i="7"/>
  <c r="AI277" i="7"/>
  <c r="AI275" i="7"/>
  <c r="AI348" i="7"/>
  <c r="AI341" i="7"/>
  <c r="AI337" i="7"/>
  <c r="AI333" i="7"/>
  <c r="AI329" i="7"/>
  <c r="AI328" i="7"/>
  <c r="AI339" i="7"/>
  <c r="AI335" i="7"/>
  <c r="AI331" i="7"/>
  <c r="AI320" i="7"/>
  <c r="AI399" i="7"/>
  <c r="AI395" i="7"/>
  <c r="AI377" i="7"/>
  <c r="AI373" i="7"/>
  <c r="AI370" i="7"/>
  <c r="AI367" i="7"/>
  <c r="AI365" i="7"/>
  <c r="AI364" i="7"/>
  <c r="AI345" i="7"/>
  <c r="AI325" i="7"/>
  <c r="AI321" i="7"/>
  <c r="AI267" i="7"/>
  <c r="AI259" i="7"/>
  <c r="AI254" i="7"/>
  <c r="AI251" i="7"/>
  <c r="AI246" i="7"/>
  <c r="AI243" i="7"/>
  <c r="AI238" i="7"/>
  <c r="AI271" i="7"/>
  <c r="AI265" i="7"/>
  <c r="AI257" i="7"/>
  <c r="AI256" i="7"/>
  <c r="AI255" i="7"/>
  <c r="AI245" i="7"/>
  <c r="AI236" i="7"/>
  <c r="AI233" i="7"/>
  <c r="AI228" i="7"/>
  <c r="AI225" i="7"/>
  <c r="AI220" i="7"/>
  <c r="AI217" i="7"/>
  <c r="AI212" i="7"/>
  <c r="AI209" i="7"/>
  <c r="AI204" i="7"/>
  <c r="AI242" i="7"/>
  <c r="AI237" i="7"/>
  <c r="AI231" i="7"/>
  <c r="AI263" i="7"/>
  <c r="AI261" i="7"/>
  <c r="AI249" i="7"/>
  <c r="AI247" i="7"/>
  <c r="AI240" i="7"/>
  <c r="AI273" i="7"/>
  <c r="AI252" i="7"/>
  <c r="AI235" i="7"/>
  <c r="AI226" i="7"/>
  <c r="AI224" i="7"/>
  <c r="AI215" i="7"/>
  <c r="AI214" i="7"/>
  <c r="AI213" i="7"/>
  <c r="AI202" i="7"/>
  <c r="AI197" i="7"/>
  <c r="AI194" i="7"/>
  <c r="AI189" i="7"/>
  <c r="AI186" i="7"/>
  <c r="AI181" i="7"/>
  <c r="AI241" i="7"/>
  <c r="AI234" i="7"/>
  <c r="AI232" i="7"/>
  <c r="AI230" i="7"/>
  <c r="AI223" i="7"/>
  <c r="AI222" i="7"/>
  <c r="AI221" i="7"/>
  <c r="AI211" i="7"/>
  <c r="AI199" i="7"/>
  <c r="AI196" i="7"/>
  <c r="AI191" i="7"/>
  <c r="AI188" i="7"/>
  <c r="AI269" i="7"/>
  <c r="AI229" i="7"/>
  <c r="AI210" i="7"/>
  <c r="AI179" i="7"/>
  <c r="AI176" i="7"/>
  <c r="AI171" i="7"/>
  <c r="AI168" i="7"/>
  <c r="AI253" i="7"/>
  <c r="AI219" i="7"/>
  <c r="AI208" i="7"/>
  <c r="AI184" i="7"/>
  <c r="AI183" i="7"/>
  <c r="AI182" i="7"/>
  <c r="AI180" i="7"/>
  <c r="AI175" i="7"/>
  <c r="AI172" i="7"/>
  <c r="AI167" i="7"/>
  <c r="AI250" i="7"/>
  <c r="AI244" i="7"/>
  <c r="AI239" i="7"/>
  <c r="AI227" i="7"/>
  <c r="AI201" i="7"/>
  <c r="AI200" i="7"/>
  <c r="AI195" i="7"/>
  <c r="AI190" i="7"/>
  <c r="AI185" i="7"/>
  <c r="AI178" i="7"/>
  <c r="AI173" i="7"/>
  <c r="AI170" i="7"/>
  <c r="AI166" i="7"/>
  <c r="AI164" i="7"/>
  <c r="AI162" i="7"/>
  <c r="AI160" i="7"/>
  <c r="AI158" i="7"/>
  <c r="AI156" i="7"/>
  <c r="AI154" i="7"/>
  <c r="AI152" i="7"/>
  <c r="AI150" i="7"/>
  <c r="AI148" i="7"/>
  <c r="AI146" i="7"/>
  <c r="AI144" i="7"/>
  <c r="AI142" i="7"/>
  <c r="AI140" i="7"/>
  <c r="AI138" i="7"/>
  <c r="AI136" i="7"/>
  <c r="AI134" i="7"/>
  <c r="AI132" i="7"/>
  <c r="AI130" i="7"/>
  <c r="AI128" i="7"/>
  <c r="AI126" i="7"/>
  <c r="AI124" i="7"/>
  <c r="AI122" i="7"/>
  <c r="AI120" i="7"/>
  <c r="AI118" i="7"/>
  <c r="AA3" i="7"/>
  <c r="AE3" i="7"/>
  <c r="AI3" i="7"/>
  <c r="AA5" i="7"/>
  <c r="AL5" i="7" s="1"/>
  <c r="AM5" i="7" s="1"/>
  <c r="AN5" i="7" s="1"/>
  <c r="AO5" i="7" s="1"/>
  <c r="R5" i="7" s="1"/>
  <c r="AE5" i="7"/>
  <c r="AI5" i="7"/>
  <c r="AA7" i="7"/>
  <c r="AL7" i="7" s="1"/>
  <c r="AM7" i="7" s="1"/>
  <c r="AN7" i="7" s="1"/>
  <c r="AO7" i="7" s="1"/>
  <c r="R7" i="7" s="1"/>
  <c r="AE7" i="7"/>
  <c r="AI7" i="7"/>
  <c r="AA9" i="7"/>
  <c r="AL9" i="7" s="1"/>
  <c r="AM9" i="7" s="1"/>
  <c r="AN9" i="7" s="1"/>
  <c r="AO9" i="7" s="1"/>
  <c r="AE9" i="7"/>
  <c r="AI9" i="7"/>
  <c r="AA11" i="7"/>
  <c r="AL11" i="7" s="1"/>
  <c r="AM11" i="7" s="1"/>
  <c r="AN11" i="7" s="1"/>
  <c r="AO11" i="7" s="1"/>
  <c r="AE11" i="7"/>
  <c r="AI11" i="7"/>
  <c r="AA13" i="7"/>
  <c r="AL13" i="7" s="1"/>
  <c r="AM13" i="7" s="1"/>
  <c r="AN13" i="7" s="1"/>
  <c r="AO13" i="7" s="1"/>
  <c r="AE13" i="7"/>
  <c r="AI13" i="7"/>
  <c r="AA15" i="7"/>
  <c r="AL15" i="7" s="1"/>
  <c r="AM15" i="7" s="1"/>
  <c r="AN15" i="7" s="1"/>
  <c r="AO15" i="7" s="1"/>
  <c r="AE15" i="7"/>
  <c r="AI15" i="7"/>
  <c r="AA17" i="7"/>
  <c r="AL17" i="7" s="1"/>
  <c r="AM17" i="7" s="1"/>
  <c r="AN17" i="7" s="1"/>
  <c r="AO17" i="7" s="1"/>
  <c r="AE17" i="7"/>
  <c r="AI17" i="7"/>
  <c r="AA19" i="7"/>
  <c r="AL19" i="7" s="1"/>
  <c r="AM19" i="7" s="1"/>
  <c r="AN19" i="7" s="1"/>
  <c r="AO19" i="7" s="1"/>
  <c r="AE19" i="7"/>
  <c r="AI19" i="7"/>
  <c r="AA21" i="7"/>
  <c r="AL21" i="7" s="1"/>
  <c r="AM21" i="7" s="1"/>
  <c r="AN21" i="7" s="1"/>
  <c r="AO21" i="7" s="1"/>
  <c r="AE21" i="7"/>
  <c r="AI21" i="7"/>
  <c r="AA23" i="7"/>
  <c r="AL23" i="7" s="1"/>
  <c r="AM23" i="7" s="1"/>
  <c r="AN23" i="7" s="1"/>
  <c r="AO23" i="7" s="1"/>
  <c r="AE23" i="7"/>
  <c r="AI23" i="7"/>
  <c r="AA25" i="7"/>
  <c r="AL25" i="7" s="1"/>
  <c r="AM25" i="7" s="1"/>
  <c r="AN25" i="7" s="1"/>
  <c r="AO25" i="7" s="1"/>
  <c r="AE25" i="7"/>
  <c r="AI25" i="7"/>
  <c r="AA27" i="7"/>
  <c r="AL27" i="7" s="1"/>
  <c r="AM27" i="7" s="1"/>
  <c r="AN27" i="7" s="1"/>
  <c r="AO27" i="7" s="1"/>
  <c r="AE27" i="7"/>
  <c r="AI27" i="7"/>
  <c r="AA29" i="7"/>
  <c r="AL29" i="7" s="1"/>
  <c r="AM29" i="7" s="1"/>
  <c r="AN29" i="7" s="1"/>
  <c r="AO29" i="7" s="1"/>
  <c r="AE29" i="7"/>
  <c r="AI29" i="7"/>
  <c r="AA31" i="7"/>
  <c r="AL31" i="7" s="1"/>
  <c r="AM31" i="7" s="1"/>
  <c r="AN31" i="7" s="1"/>
  <c r="AO31" i="7" s="1"/>
  <c r="AE31" i="7"/>
  <c r="AI31" i="7"/>
  <c r="AA33" i="7"/>
  <c r="AL33" i="7" s="1"/>
  <c r="AM33" i="7" s="1"/>
  <c r="AN33" i="7" s="1"/>
  <c r="AO33" i="7" s="1"/>
  <c r="AE33" i="7"/>
  <c r="AI33" i="7"/>
  <c r="AA35" i="7"/>
  <c r="AL35" i="7" s="1"/>
  <c r="AM35" i="7" s="1"/>
  <c r="AN35" i="7" s="1"/>
  <c r="AO35" i="7" s="1"/>
  <c r="AE35" i="7"/>
  <c r="AI35" i="7"/>
  <c r="AA37" i="7"/>
  <c r="AL37" i="7" s="1"/>
  <c r="AM37" i="7" s="1"/>
  <c r="AN37" i="7" s="1"/>
  <c r="AO37" i="7" s="1"/>
  <c r="AE37" i="7"/>
  <c r="AI37" i="7"/>
  <c r="AA39" i="7"/>
  <c r="AL39" i="7" s="1"/>
  <c r="AM39" i="7" s="1"/>
  <c r="AN39" i="7" s="1"/>
  <c r="AO39" i="7" s="1"/>
  <c r="AE39" i="7"/>
  <c r="AI39" i="7"/>
  <c r="AA41" i="7"/>
  <c r="AL41" i="7" s="1"/>
  <c r="AM41" i="7" s="1"/>
  <c r="AN41" i="7" s="1"/>
  <c r="AO41" i="7" s="1"/>
  <c r="AE41" i="7"/>
  <c r="AI41" i="7"/>
  <c r="AA43" i="7"/>
  <c r="AL43" i="7" s="1"/>
  <c r="AM43" i="7" s="1"/>
  <c r="AN43" i="7" s="1"/>
  <c r="AO43" i="7" s="1"/>
  <c r="AE43" i="7"/>
  <c r="AI43" i="7"/>
  <c r="AA45" i="7"/>
  <c r="AL45" i="7" s="1"/>
  <c r="AM45" i="7" s="1"/>
  <c r="AN45" i="7" s="1"/>
  <c r="AO45" i="7" s="1"/>
  <c r="AE45" i="7"/>
  <c r="AI45" i="7"/>
  <c r="AA47" i="7"/>
  <c r="AL47" i="7" s="1"/>
  <c r="AM47" i="7" s="1"/>
  <c r="AN47" i="7" s="1"/>
  <c r="AO47" i="7" s="1"/>
  <c r="AE47" i="7"/>
  <c r="AI47" i="7"/>
  <c r="AA49" i="7"/>
  <c r="AL49" i="7" s="1"/>
  <c r="AM49" i="7" s="1"/>
  <c r="AN49" i="7" s="1"/>
  <c r="AO49" i="7" s="1"/>
  <c r="AE49" i="7"/>
  <c r="AI49" i="7"/>
  <c r="AA51" i="7"/>
  <c r="AL51" i="7" s="1"/>
  <c r="AM51" i="7" s="1"/>
  <c r="AN51" i="7" s="1"/>
  <c r="AO51" i="7" s="1"/>
  <c r="AE51" i="7"/>
  <c r="AI51" i="7"/>
  <c r="AA53" i="7"/>
  <c r="AL53" i="7" s="1"/>
  <c r="AM53" i="7" s="1"/>
  <c r="AN53" i="7" s="1"/>
  <c r="AO53" i="7" s="1"/>
  <c r="AE53" i="7"/>
  <c r="AI53" i="7"/>
  <c r="AA55" i="7"/>
  <c r="AL55" i="7" s="1"/>
  <c r="AM55" i="7" s="1"/>
  <c r="AN55" i="7" s="1"/>
  <c r="AO55" i="7" s="1"/>
  <c r="AE55" i="7"/>
  <c r="AI55" i="7"/>
  <c r="AA57" i="7"/>
  <c r="AL57" i="7" s="1"/>
  <c r="AM57" i="7" s="1"/>
  <c r="AN57" i="7" s="1"/>
  <c r="AO57" i="7" s="1"/>
  <c r="AE57" i="7"/>
  <c r="AI57" i="7"/>
  <c r="AA59" i="7"/>
  <c r="AL59" i="7" s="1"/>
  <c r="AM59" i="7" s="1"/>
  <c r="AN59" i="7" s="1"/>
  <c r="AO59" i="7" s="1"/>
  <c r="AE59" i="7"/>
  <c r="AI59" i="7"/>
  <c r="AA61" i="7"/>
  <c r="AL61" i="7" s="1"/>
  <c r="AM61" i="7" s="1"/>
  <c r="AN61" i="7" s="1"/>
  <c r="AO61" i="7" s="1"/>
  <c r="AE61" i="7"/>
  <c r="AI61" i="7"/>
  <c r="AA63" i="7"/>
  <c r="AL63" i="7" s="1"/>
  <c r="AM63" i="7" s="1"/>
  <c r="AN63" i="7" s="1"/>
  <c r="AO63" i="7" s="1"/>
  <c r="AE63" i="7"/>
  <c r="AI63" i="7"/>
  <c r="AA65" i="7"/>
  <c r="AL65" i="7" s="1"/>
  <c r="AM65" i="7" s="1"/>
  <c r="AN65" i="7" s="1"/>
  <c r="AO65" i="7" s="1"/>
  <c r="AE65" i="7"/>
  <c r="AI65" i="7"/>
  <c r="AA67" i="7"/>
  <c r="AL67" i="7" s="1"/>
  <c r="AM67" i="7" s="1"/>
  <c r="AN67" i="7" s="1"/>
  <c r="AO67" i="7" s="1"/>
  <c r="AE67" i="7"/>
  <c r="AI67" i="7"/>
  <c r="AA69" i="7"/>
  <c r="AL69" i="7" s="1"/>
  <c r="AM69" i="7" s="1"/>
  <c r="AN69" i="7" s="1"/>
  <c r="AO69" i="7" s="1"/>
  <c r="AE69" i="7"/>
  <c r="AI69" i="7"/>
  <c r="AA71" i="7"/>
  <c r="AL71" i="7" s="1"/>
  <c r="AM71" i="7" s="1"/>
  <c r="AN71" i="7" s="1"/>
  <c r="AO71" i="7" s="1"/>
  <c r="AE71" i="7"/>
  <c r="AI71" i="7"/>
  <c r="AA73" i="7"/>
  <c r="AL73" i="7" s="1"/>
  <c r="AM73" i="7" s="1"/>
  <c r="AN73" i="7" s="1"/>
  <c r="AO73" i="7" s="1"/>
  <c r="AE73" i="7"/>
  <c r="AI73" i="7"/>
  <c r="AA75" i="7"/>
  <c r="AL75" i="7" s="1"/>
  <c r="AM75" i="7" s="1"/>
  <c r="AN75" i="7" s="1"/>
  <c r="AO75" i="7" s="1"/>
  <c r="AE75" i="7"/>
  <c r="AI75" i="7"/>
  <c r="AA77" i="7"/>
  <c r="AL77" i="7" s="1"/>
  <c r="AM77" i="7" s="1"/>
  <c r="AN77" i="7" s="1"/>
  <c r="AO77" i="7" s="1"/>
  <c r="AE77" i="7"/>
  <c r="AI77" i="7"/>
  <c r="AA79" i="7"/>
  <c r="AL79" i="7" s="1"/>
  <c r="AM79" i="7" s="1"/>
  <c r="AN79" i="7" s="1"/>
  <c r="AO79" i="7" s="1"/>
  <c r="AE79" i="7"/>
  <c r="AI79" i="7"/>
  <c r="AA81" i="7"/>
  <c r="AL81" i="7" s="1"/>
  <c r="AM81" i="7" s="1"/>
  <c r="AN81" i="7" s="1"/>
  <c r="AO81" i="7" s="1"/>
  <c r="AE81" i="7"/>
  <c r="AI81" i="7"/>
  <c r="AA83" i="7"/>
  <c r="AL83" i="7" s="1"/>
  <c r="AM83" i="7" s="1"/>
  <c r="AN83" i="7" s="1"/>
  <c r="AO83" i="7" s="1"/>
  <c r="AE83" i="7"/>
  <c r="AI83" i="7"/>
  <c r="AA85" i="7"/>
  <c r="AL85" i="7" s="1"/>
  <c r="AM85" i="7" s="1"/>
  <c r="AN85" i="7" s="1"/>
  <c r="AO85" i="7" s="1"/>
  <c r="AE85" i="7"/>
  <c r="AI85" i="7"/>
  <c r="AA87" i="7"/>
  <c r="AL87" i="7" s="1"/>
  <c r="AM87" i="7" s="1"/>
  <c r="AN87" i="7" s="1"/>
  <c r="AO87" i="7" s="1"/>
  <c r="AE87" i="7"/>
  <c r="AI87" i="7"/>
  <c r="AA89" i="7"/>
  <c r="AL89" i="7" s="1"/>
  <c r="AM89" i="7" s="1"/>
  <c r="AN89" i="7" s="1"/>
  <c r="AO89" i="7" s="1"/>
  <c r="AE89" i="7"/>
  <c r="AI89" i="7"/>
  <c r="AA91" i="7"/>
  <c r="AL91" i="7" s="1"/>
  <c r="AM91" i="7" s="1"/>
  <c r="AN91" i="7" s="1"/>
  <c r="AO91" i="7" s="1"/>
  <c r="AE91" i="7"/>
  <c r="AI91" i="7"/>
  <c r="AA93" i="7"/>
  <c r="AL93" i="7" s="1"/>
  <c r="AM93" i="7" s="1"/>
  <c r="AN93" i="7" s="1"/>
  <c r="AO93" i="7" s="1"/>
  <c r="AE93" i="7"/>
  <c r="AI93" i="7"/>
  <c r="AA95" i="7"/>
  <c r="AL95" i="7" s="1"/>
  <c r="AM95" i="7" s="1"/>
  <c r="AN95" i="7" s="1"/>
  <c r="AO95" i="7" s="1"/>
  <c r="AE95" i="7"/>
  <c r="AI95" i="7"/>
  <c r="AA97" i="7"/>
  <c r="AL97" i="7" s="1"/>
  <c r="AM97" i="7" s="1"/>
  <c r="AN97" i="7" s="1"/>
  <c r="AO97" i="7" s="1"/>
  <c r="AE97" i="7"/>
  <c r="AI97" i="7"/>
  <c r="AA99" i="7"/>
  <c r="AL99" i="7" s="1"/>
  <c r="AM99" i="7" s="1"/>
  <c r="AN99" i="7" s="1"/>
  <c r="AO99" i="7" s="1"/>
  <c r="AE99" i="7"/>
  <c r="AI99" i="7"/>
  <c r="AA101" i="7"/>
  <c r="AL101" i="7" s="1"/>
  <c r="AM101" i="7" s="1"/>
  <c r="AN101" i="7" s="1"/>
  <c r="AO101" i="7" s="1"/>
  <c r="AE101" i="7"/>
  <c r="AI101" i="7"/>
  <c r="AA103" i="7"/>
  <c r="AL103" i="7" s="1"/>
  <c r="AM103" i="7" s="1"/>
  <c r="AN103" i="7" s="1"/>
  <c r="AO103" i="7" s="1"/>
  <c r="AE103" i="7"/>
  <c r="AI103" i="7"/>
  <c r="AA105" i="7"/>
  <c r="AL105" i="7" s="1"/>
  <c r="AM105" i="7" s="1"/>
  <c r="AN105" i="7" s="1"/>
  <c r="AO105" i="7" s="1"/>
  <c r="AE105" i="7"/>
  <c r="AI105" i="7"/>
  <c r="AA107" i="7"/>
  <c r="AL107" i="7" s="1"/>
  <c r="AM107" i="7" s="1"/>
  <c r="AN107" i="7" s="1"/>
  <c r="AO107" i="7" s="1"/>
  <c r="AE107" i="7"/>
  <c r="AI107" i="7"/>
  <c r="AA109" i="7"/>
  <c r="AL109" i="7" s="1"/>
  <c r="AM109" i="7" s="1"/>
  <c r="AN109" i="7" s="1"/>
  <c r="AO109" i="7" s="1"/>
  <c r="AE109" i="7"/>
  <c r="AI109" i="7"/>
  <c r="AA111" i="7"/>
  <c r="AL111" i="7" s="1"/>
  <c r="AM111" i="7" s="1"/>
  <c r="AN111" i="7" s="1"/>
  <c r="AO111" i="7" s="1"/>
  <c r="AE111" i="7"/>
  <c r="AI111" i="7"/>
  <c r="AA113" i="7"/>
  <c r="AL113" i="7" s="1"/>
  <c r="AM113" i="7" s="1"/>
  <c r="AN113" i="7" s="1"/>
  <c r="AO113" i="7" s="1"/>
  <c r="AE113" i="7"/>
  <c r="AI113" i="7"/>
  <c r="AA115" i="7"/>
  <c r="AL115" i="7" s="1"/>
  <c r="AM115" i="7" s="1"/>
  <c r="AN115" i="7" s="1"/>
  <c r="AO115" i="7" s="1"/>
  <c r="AE115" i="7"/>
  <c r="AI115" i="7"/>
  <c r="AA117" i="7"/>
  <c r="AL117" i="7" s="1"/>
  <c r="AM117" i="7" s="1"/>
  <c r="AN117" i="7" s="1"/>
  <c r="AO117" i="7" s="1"/>
  <c r="AE117" i="7"/>
  <c r="AI117" i="7"/>
  <c r="AA123" i="7"/>
  <c r="AL123" i="7" s="1"/>
  <c r="AM123" i="7" s="1"/>
  <c r="AN123" i="7" s="1"/>
  <c r="AO123" i="7" s="1"/>
  <c r="AI123" i="7"/>
  <c r="AE127" i="7"/>
  <c r="AA131" i="7"/>
  <c r="AL131" i="7" s="1"/>
  <c r="AM131" i="7" s="1"/>
  <c r="AN131" i="7" s="1"/>
  <c r="AO131" i="7" s="1"/>
  <c r="AI131" i="7"/>
  <c r="AI133" i="7"/>
  <c r="AA135" i="7"/>
  <c r="AL135" i="7" s="1"/>
  <c r="AM135" i="7" s="1"/>
  <c r="AN135" i="7" s="1"/>
  <c r="AO135" i="7" s="1"/>
  <c r="AI137" i="7"/>
  <c r="AA139" i="7"/>
  <c r="AL139" i="7" s="1"/>
  <c r="AM139" i="7" s="1"/>
  <c r="AN139" i="7" s="1"/>
  <c r="AO139" i="7" s="1"/>
  <c r="AI141" i="7"/>
  <c r="AA143" i="7"/>
  <c r="AL143" i="7" s="1"/>
  <c r="AM143" i="7" s="1"/>
  <c r="AN143" i="7" s="1"/>
  <c r="AO143" i="7" s="1"/>
  <c r="AI145" i="7"/>
  <c r="AA147" i="7"/>
  <c r="AL147" i="7" s="1"/>
  <c r="AM147" i="7" s="1"/>
  <c r="AN147" i="7" s="1"/>
  <c r="AO147" i="7" s="1"/>
  <c r="AI149" i="7"/>
  <c r="AA151" i="7"/>
  <c r="AL151" i="7" s="1"/>
  <c r="AM151" i="7" s="1"/>
  <c r="AN151" i="7" s="1"/>
  <c r="AO151" i="7" s="1"/>
  <c r="AI153" i="7"/>
  <c r="AA155" i="7"/>
  <c r="AL155" i="7" s="1"/>
  <c r="AM155" i="7" s="1"/>
  <c r="AN155" i="7" s="1"/>
  <c r="AO155" i="7" s="1"/>
  <c r="AI157" i="7"/>
  <c r="AA159" i="7"/>
  <c r="AL159" i="7" s="1"/>
  <c r="AM159" i="7" s="1"/>
  <c r="AN159" i="7" s="1"/>
  <c r="AO159" i="7" s="1"/>
  <c r="AI161" i="7"/>
  <c r="AA163" i="7"/>
  <c r="AL163" i="7" s="1"/>
  <c r="AM163" i="7" s="1"/>
  <c r="AN163" i="7" s="1"/>
  <c r="AO163" i="7" s="1"/>
  <c r="AI165" i="7"/>
  <c r="AA167" i="7"/>
  <c r="AL167" i="7" s="1"/>
  <c r="AM167" i="7" s="1"/>
  <c r="AN167" i="7" s="1"/>
  <c r="AO167" i="7" s="1"/>
  <c r="AA173" i="7"/>
  <c r="AL173" i="7" s="1"/>
  <c r="AM173" i="7" s="1"/>
  <c r="AN173" i="7" s="1"/>
  <c r="AO173" i="7" s="1"/>
  <c r="AE175" i="7"/>
  <c r="AI177" i="7"/>
  <c r="AA186" i="7"/>
  <c r="AL186" i="7" s="1"/>
  <c r="AM186" i="7" s="1"/>
  <c r="AN186" i="7" s="1"/>
  <c r="AO186" i="7" s="1"/>
  <c r="AA196" i="7"/>
  <c r="AL196" i="7" s="1"/>
  <c r="AM196" i="7" s="1"/>
  <c r="AN196" i="7" s="1"/>
  <c r="AO196" i="7" s="1"/>
  <c r="AI203" i="7"/>
  <c r="AI205" i="7"/>
  <c r="AI206" i="7"/>
  <c r="AI207" i="7"/>
  <c r="AE213" i="7"/>
  <c r="AI216" i="7"/>
  <c r="AI218" i="7"/>
  <c r="AE222" i="7"/>
  <c r="AA225" i="7"/>
  <c r="AL225" i="7" s="1"/>
  <c r="AM225" i="7" s="1"/>
  <c r="AN225" i="7" s="1"/>
  <c r="AO225" i="7" s="1"/>
  <c r="AI119" i="7"/>
  <c r="AE121" i="7"/>
  <c r="AA125" i="7"/>
  <c r="AL125" i="7" s="1"/>
  <c r="AM125" i="7" s="1"/>
  <c r="AN125" i="7" s="1"/>
  <c r="AO125" i="7" s="1"/>
  <c r="AI125" i="7"/>
  <c r="AE129" i="7"/>
  <c r="AE135" i="7"/>
  <c r="AE139" i="7"/>
  <c r="AE143" i="7"/>
  <c r="AE147" i="7"/>
  <c r="AE151" i="7"/>
  <c r="AE155" i="7"/>
  <c r="AE159" i="7"/>
  <c r="AE163" i="7"/>
  <c r="AE167" i="7"/>
  <c r="AI169" i="7"/>
  <c r="AA178" i="7"/>
  <c r="AL178" i="7" s="1"/>
  <c r="AM178" i="7" s="1"/>
  <c r="AN178" i="7" s="1"/>
  <c r="AO178" i="7" s="1"/>
  <c r="AE180" i="7"/>
  <c r="AI187" i="7"/>
  <c r="AI198" i="7"/>
  <c r="AE199" i="7"/>
  <c r="AA226" i="7"/>
  <c r="AL226" i="7" s="1"/>
  <c r="AM226" i="7" s="1"/>
  <c r="AN226" i="7" s="1"/>
  <c r="AO226" i="7" s="1"/>
  <c r="AO243" i="7"/>
  <c r="AI248" i="7"/>
  <c r="AA62" i="7"/>
  <c r="AL62" i="7" s="1"/>
  <c r="AM62" i="7" s="1"/>
  <c r="AN62" i="7" s="1"/>
  <c r="AO62" i="7" s="1"/>
  <c r="AE62" i="7"/>
  <c r="AI62" i="7"/>
  <c r="AA64" i="7"/>
  <c r="AL64" i="7" s="1"/>
  <c r="AM64" i="7" s="1"/>
  <c r="AN64" i="7" s="1"/>
  <c r="AO64" i="7" s="1"/>
  <c r="AE64" i="7"/>
  <c r="AI64" i="7"/>
  <c r="AA66" i="7"/>
  <c r="AL66" i="7" s="1"/>
  <c r="AM66" i="7" s="1"/>
  <c r="AN66" i="7" s="1"/>
  <c r="AO66" i="7" s="1"/>
  <c r="AE66" i="7"/>
  <c r="AI66" i="7"/>
  <c r="AA68" i="7"/>
  <c r="AL68" i="7" s="1"/>
  <c r="AM68" i="7" s="1"/>
  <c r="AN68" i="7" s="1"/>
  <c r="AO68" i="7" s="1"/>
  <c r="AE68" i="7"/>
  <c r="AI68" i="7"/>
  <c r="AA70" i="7"/>
  <c r="AL70" i="7" s="1"/>
  <c r="AM70" i="7" s="1"/>
  <c r="AN70" i="7" s="1"/>
  <c r="AO70" i="7" s="1"/>
  <c r="AE70" i="7"/>
  <c r="AI70" i="7"/>
  <c r="AA72" i="7"/>
  <c r="AL72" i="7" s="1"/>
  <c r="AM72" i="7" s="1"/>
  <c r="AN72" i="7" s="1"/>
  <c r="AO72" i="7" s="1"/>
  <c r="AE72" i="7"/>
  <c r="AI72" i="7"/>
  <c r="AA74" i="7"/>
  <c r="AL74" i="7" s="1"/>
  <c r="AM74" i="7" s="1"/>
  <c r="AN74" i="7" s="1"/>
  <c r="AO74" i="7" s="1"/>
  <c r="AE74" i="7"/>
  <c r="AI74" i="7"/>
  <c r="AA76" i="7"/>
  <c r="AL76" i="7" s="1"/>
  <c r="AM76" i="7" s="1"/>
  <c r="AN76" i="7" s="1"/>
  <c r="AO76" i="7" s="1"/>
  <c r="AE76" i="7"/>
  <c r="AI76" i="7"/>
  <c r="AA78" i="7"/>
  <c r="AL78" i="7" s="1"/>
  <c r="AM78" i="7" s="1"/>
  <c r="AN78" i="7" s="1"/>
  <c r="AO78" i="7" s="1"/>
  <c r="AE78" i="7"/>
  <c r="AI78" i="7"/>
  <c r="AA80" i="7"/>
  <c r="AL80" i="7" s="1"/>
  <c r="AM80" i="7" s="1"/>
  <c r="AN80" i="7" s="1"/>
  <c r="AO80" i="7" s="1"/>
  <c r="AE80" i="7"/>
  <c r="AI80" i="7"/>
  <c r="AA82" i="7"/>
  <c r="AL82" i="7" s="1"/>
  <c r="AM82" i="7" s="1"/>
  <c r="AN82" i="7" s="1"/>
  <c r="AO82" i="7" s="1"/>
  <c r="AE82" i="7"/>
  <c r="AI82" i="7"/>
  <c r="AA84" i="7"/>
  <c r="AL84" i="7" s="1"/>
  <c r="AM84" i="7" s="1"/>
  <c r="AN84" i="7" s="1"/>
  <c r="AO84" i="7" s="1"/>
  <c r="AE84" i="7"/>
  <c r="AI84" i="7"/>
  <c r="AA86" i="7"/>
  <c r="AL86" i="7" s="1"/>
  <c r="AM86" i="7" s="1"/>
  <c r="AN86" i="7" s="1"/>
  <c r="AO86" i="7" s="1"/>
  <c r="AE86" i="7"/>
  <c r="AI86" i="7"/>
  <c r="AA88" i="7"/>
  <c r="AL88" i="7" s="1"/>
  <c r="AM88" i="7" s="1"/>
  <c r="AN88" i="7" s="1"/>
  <c r="AO88" i="7" s="1"/>
  <c r="AE88" i="7"/>
  <c r="AI88" i="7"/>
  <c r="AA90" i="7"/>
  <c r="AL90" i="7" s="1"/>
  <c r="AM90" i="7" s="1"/>
  <c r="AN90" i="7" s="1"/>
  <c r="AO90" i="7" s="1"/>
  <c r="AE90" i="7"/>
  <c r="AI90" i="7"/>
  <c r="AA92" i="7"/>
  <c r="AL92" i="7" s="1"/>
  <c r="AM92" i="7" s="1"/>
  <c r="AN92" i="7" s="1"/>
  <c r="AO92" i="7" s="1"/>
  <c r="AE92" i="7"/>
  <c r="AI92" i="7"/>
  <c r="AA94" i="7"/>
  <c r="AL94" i="7" s="1"/>
  <c r="AM94" i="7" s="1"/>
  <c r="AN94" i="7" s="1"/>
  <c r="AO94" i="7" s="1"/>
  <c r="AE94" i="7"/>
  <c r="AI94" i="7"/>
  <c r="AA96" i="7"/>
  <c r="AL96" i="7" s="1"/>
  <c r="AM96" i="7" s="1"/>
  <c r="AN96" i="7" s="1"/>
  <c r="AO96" i="7" s="1"/>
  <c r="AE96" i="7"/>
  <c r="AI96" i="7"/>
  <c r="AA98" i="7"/>
  <c r="AL98" i="7" s="1"/>
  <c r="AM98" i="7" s="1"/>
  <c r="AN98" i="7" s="1"/>
  <c r="AO98" i="7" s="1"/>
  <c r="AE98" i="7"/>
  <c r="AI98" i="7"/>
  <c r="AA100" i="7"/>
  <c r="AL100" i="7" s="1"/>
  <c r="AM100" i="7" s="1"/>
  <c r="AN100" i="7" s="1"/>
  <c r="AO100" i="7" s="1"/>
  <c r="AE100" i="7"/>
  <c r="AI100" i="7"/>
  <c r="AA102" i="7"/>
  <c r="AL102" i="7" s="1"/>
  <c r="AM102" i="7" s="1"/>
  <c r="AN102" i="7" s="1"/>
  <c r="AO102" i="7" s="1"/>
  <c r="AE102" i="7"/>
  <c r="AI102" i="7"/>
  <c r="AA104" i="7"/>
  <c r="AL104" i="7" s="1"/>
  <c r="AM104" i="7" s="1"/>
  <c r="AN104" i="7" s="1"/>
  <c r="AO104" i="7" s="1"/>
  <c r="AE104" i="7"/>
  <c r="AI104" i="7"/>
  <c r="AA106" i="7"/>
  <c r="AL106" i="7" s="1"/>
  <c r="AM106" i="7" s="1"/>
  <c r="AN106" i="7" s="1"/>
  <c r="AO106" i="7" s="1"/>
  <c r="AE106" i="7"/>
  <c r="AI106" i="7"/>
  <c r="AA108" i="7"/>
  <c r="AL108" i="7" s="1"/>
  <c r="AM108" i="7" s="1"/>
  <c r="AN108" i="7" s="1"/>
  <c r="AO108" i="7" s="1"/>
  <c r="AE108" i="7"/>
  <c r="AI108" i="7"/>
  <c r="AA110" i="7"/>
  <c r="AL110" i="7" s="1"/>
  <c r="AM110" i="7" s="1"/>
  <c r="AN110" i="7" s="1"/>
  <c r="AO110" i="7" s="1"/>
  <c r="AE110" i="7"/>
  <c r="AI110" i="7"/>
  <c r="AA112" i="7"/>
  <c r="AL112" i="7" s="1"/>
  <c r="AM112" i="7" s="1"/>
  <c r="AN112" i="7" s="1"/>
  <c r="AO112" i="7" s="1"/>
  <c r="AE112" i="7"/>
  <c r="AI112" i="7"/>
  <c r="AA114" i="7"/>
  <c r="AL114" i="7" s="1"/>
  <c r="AM114" i="7" s="1"/>
  <c r="AN114" i="7" s="1"/>
  <c r="AO114" i="7" s="1"/>
  <c r="AE114" i="7"/>
  <c r="AI114" i="7"/>
  <c r="AA116" i="7"/>
  <c r="AL116" i="7" s="1"/>
  <c r="AM116" i="7" s="1"/>
  <c r="AN116" i="7" s="1"/>
  <c r="AO116" i="7" s="1"/>
  <c r="AE116" i="7"/>
  <c r="AI116" i="7"/>
  <c r="AO119" i="7"/>
  <c r="AE119" i="7"/>
  <c r="AO121" i="7"/>
  <c r="AE123" i="7"/>
  <c r="AA127" i="7"/>
  <c r="AL127" i="7" s="1"/>
  <c r="AM127" i="7" s="1"/>
  <c r="AN127" i="7" s="1"/>
  <c r="AO127" i="7" s="1"/>
  <c r="AI127" i="7"/>
  <c r="AO129" i="7"/>
  <c r="AE131" i="7"/>
  <c r="AA133" i="7"/>
  <c r="AL133" i="7" s="1"/>
  <c r="AM133" i="7" s="1"/>
  <c r="AN133" i="7" s="1"/>
  <c r="AO133" i="7" s="1"/>
  <c r="AI135" i="7"/>
  <c r="AA137" i="7"/>
  <c r="AL137" i="7" s="1"/>
  <c r="AM137" i="7" s="1"/>
  <c r="AN137" i="7" s="1"/>
  <c r="AO137" i="7" s="1"/>
  <c r="AI139" i="7"/>
  <c r="AA141" i="7"/>
  <c r="AL141" i="7" s="1"/>
  <c r="AM141" i="7" s="1"/>
  <c r="AN141" i="7" s="1"/>
  <c r="AO141" i="7" s="1"/>
  <c r="AI143" i="7"/>
  <c r="AA145" i="7"/>
  <c r="AL145" i="7" s="1"/>
  <c r="AM145" i="7" s="1"/>
  <c r="AN145" i="7" s="1"/>
  <c r="AO145" i="7" s="1"/>
  <c r="AI147" i="7"/>
  <c r="AA149" i="7"/>
  <c r="AL149" i="7" s="1"/>
  <c r="AM149" i="7" s="1"/>
  <c r="AN149" i="7" s="1"/>
  <c r="AO149" i="7" s="1"/>
  <c r="AI151" i="7"/>
  <c r="AA153" i="7"/>
  <c r="AL153" i="7" s="1"/>
  <c r="AM153" i="7" s="1"/>
  <c r="AN153" i="7" s="1"/>
  <c r="AO153" i="7" s="1"/>
  <c r="AI155" i="7"/>
  <c r="AA157" i="7"/>
  <c r="AL157" i="7" s="1"/>
  <c r="AM157" i="7" s="1"/>
  <c r="AN157" i="7" s="1"/>
  <c r="AO157" i="7" s="1"/>
  <c r="AI159" i="7"/>
  <c r="AA161" i="7"/>
  <c r="AL161" i="7" s="1"/>
  <c r="AM161" i="7" s="1"/>
  <c r="AN161" i="7" s="1"/>
  <c r="AO161" i="7" s="1"/>
  <c r="AI163" i="7"/>
  <c r="AA165" i="7"/>
  <c r="AL165" i="7" s="1"/>
  <c r="AM165" i="7" s="1"/>
  <c r="AN165" i="7" s="1"/>
  <c r="AO165" i="7" s="1"/>
  <c r="AA170" i="7"/>
  <c r="AL170" i="7" s="1"/>
  <c r="AM170" i="7" s="1"/>
  <c r="AN170" i="7" s="1"/>
  <c r="AO170" i="7" s="1"/>
  <c r="AE172" i="7"/>
  <c r="AO191" i="7"/>
  <c r="AA227" i="7"/>
  <c r="AL227" i="7" s="1"/>
  <c r="AM227" i="7" s="1"/>
  <c r="AN227" i="7" s="1"/>
  <c r="AO227" i="7" s="1"/>
  <c r="AO234" i="7"/>
  <c r="AA254" i="7"/>
  <c r="AL254" i="7" s="1"/>
  <c r="AM254" i="7" s="1"/>
  <c r="AN254" i="7" s="1"/>
  <c r="AO184" i="7"/>
  <c r="AO222" i="7"/>
  <c r="AO252" i="7"/>
  <c r="AO181" i="7"/>
  <c r="AO200" i="7"/>
  <c r="AO210" i="7"/>
  <c r="AO228" i="7"/>
  <c r="AO304" i="7"/>
  <c r="AO204" i="7"/>
  <c r="AO221" i="7"/>
  <c r="AO220" i="7"/>
  <c r="AO288" i="7"/>
  <c r="AO305" i="7"/>
  <c r="AO292" i="7"/>
  <c r="AO254" i="7"/>
  <c r="AO313" i="7"/>
  <c r="AO285" i="7"/>
  <c r="AO293" i="7"/>
  <c r="AO303" i="7"/>
  <c r="AO326" i="7"/>
  <c r="AO355" i="7"/>
  <c r="AO265" i="7"/>
  <c r="AO283" i="7"/>
  <c r="AO352" i="7"/>
  <c r="AO357" i="7"/>
  <c r="AO335" i="7"/>
  <c r="AO358" i="7"/>
  <c r="AO377" i="7"/>
  <c r="AO363" i="7"/>
  <c r="AO392" i="7"/>
  <c r="AO361" i="7"/>
  <c r="AO397" i="7"/>
  <c r="AO399" i="7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S8" i="7" l="1"/>
  <c r="AL3" i="7"/>
  <c r="AM3" i="7" s="1"/>
  <c r="AN3" i="7" s="1"/>
  <c r="L3" i="8"/>
  <c r="L4" i="8"/>
  <c r="L5" i="8"/>
  <c r="L6" i="8"/>
  <c r="L7" i="8"/>
  <c r="L8" i="8"/>
  <c r="L9" i="8"/>
  <c r="L10" i="8"/>
  <c r="L2" i="8"/>
  <c r="A5" i="7"/>
  <c r="A6" i="7"/>
  <c r="A7" i="7"/>
  <c r="K7" i="7" s="1"/>
  <c r="A8" i="7"/>
  <c r="K8" i="7" s="1"/>
  <c r="A9" i="7"/>
  <c r="A10" i="7"/>
  <c r="A11" i="7"/>
  <c r="K11" i="7" s="1"/>
  <c r="A12" i="7"/>
  <c r="K12" i="7" s="1"/>
  <c r="A13" i="7"/>
  <c r="A14" i="7"/>
  <c r="A15" i="7"/>
  <c r="K15" i="7" s="1"/>
  <c r="A16" i="7"/>
  <c r="K16" i="7" s="1"/>
  <c r="A17" i="7"/>
  <c r="A18" i="7"/>
  <c r="A19" i="7"/>
  <c r="K19" i="7" s="1"/>
  <c r="A20" i="7"/>
  <c r="K20" i="7" s="1"/>
  <c r="A21" i="7"/>
  <c r="A22" i="7"/>
  <c r="A23" i="7"/>
  <c r="K23" i="7" s="1"/>
  <c r="A24" i="7"/>
  <c r="K24" i="7" s="1"/>
  <c r="A25" i="7"/>
  <c r="A26" i="7"/>
  <c r="A27" i="7"/>
  <c r="K27" i="7" s="1"/>
  <c r="A28" i="7"/>
  <c r="K28" i="7" s="1"/>
  <c r="A29" i="7"/>
  <c r="A30" i="7"/>
  <c r="A31" i="7"/>
  <c r="K31" i="7" s="1"/>
  <c r="A32" i="7"/>
  <c r="K32" i="7" s="1"/>
  <c r="A33" i="7"/>
  <c r="A34" i="7"/>
  <c r="A35" i="7"/>
  <c r="K35" i="7" s="1"/>
  <c r="A36" i="7"/>
  <c r="K36" i="7" s="1"/>
  <c r="A37" i="7"/>
  <c r="A38" i="7"/>
  <c r="A39" i="7"/>
  <c r="K39" i="7" s="1"/>
  <c r="A40" i="7"/>
  <c r="K40" i="7" s="1"/>
  <c r="A41" i="7"/>
  <c r="A42" i="7"/>
  <c r="A43" i="7"/>
  <c r="K43" i="7" s="1"/>
  <c r="A44" i="7"/>
  <c r="K44" i="7" s="1"/>
  <c r="A45" i="7"/>
  <c r="A46" i="7"/>
  <c r="A47" i="7"/>
  <c r="K47" i="7" s="1"/>
  <c r="A48" i="7"/>
  <c r="K48" i="7" s="1"/>
  <c r="A49" i="7"/>
  <c r="A50" i="7"/>
  <c r="A3" i="8"/>
  <c r="A4" i="8"/>
  <c r="A5" i="8"/>
  <c r="A6" i="8"/>
  <c r="A7" i="8"/>
  <c r="A8" i="8"/>
  <c r="A9" i="8"/>
  <c r="A10" i="8"/>
  <c r="A3" i="7"/>
  <c r="K3" i="7" s="1"/>
  <c r="A4" i="7"/>
  <c r="K4" i="7" s="1"/>
  <c r="A2" i="8"/>
  <c r="AO3" i="7" l="1"/>
  <c r="R3" i="7" s="1"/>
  <c r="S3" i="7"/>
  <c r="K50" i="7"/>
  <c r="K46" i="7"/>
  <c r="K42" i="7"/>
  <c r="K38" i="7"/>
  <c r="K34" i="7"/>
  <c r="K30" i="7"/>
  <c r="K26" i="7"/>
  <c r="K22" i="7"/>
  <c r="K18" i="7"/>
  <c r="K14" i="7"/>
  <c r="K10" i="7"/>
  <c r="K6" i="7"/>
  <c r="K49" i="7"/>
  <c r="K45" i="7"/>
  <c r="K41" i="7"/>
  <c r="K37" i="7"/>
  <c r="K33" i="7"/>
  <c r="K29" i="7"/>
  <c r="K25" i="7"/>
  <c r="K21" i="7"/>
  <c r="K17" i="7"/>
  <c r="K13" i="7"/>
  <c r="K9" i="7"/>
  <c r="K5" i="7"/>
  <c r="J14" i="7"/>
  <c r="J18" i="7"/>
  <c r="C47" i="7"/>
  <c r="C43" i="7"/>
  <c r="C27" i="7"/>
  <c r="C11" i="7"/>
  <c r="J46" i="7"/>
  <c r="J30" i="7"/>
  <c r="J3" i="7"/>
  <c r="C39" i="7"/>
  <c r="C23" i="7"/>
  <c r="C7" i="7"/>
  <c r="J42" i="7"/>
  <c r="J26" i="7"/>
  <c r="J10" i="7"/>
  <c r="C31" i="7"/>
  <c r="C15" i="7"/>
  <c r="J50" i="7"/>
  <c r="J34" i="7"/>
  <c r="C35" i="7"/>
  <c r="C19" i="7"/>
  <c r="J38" i="7"/>
  <c r="J22" i="7"/>
  <c r="J6" i="7"/>
  <c r="C4" i="7"/>
  <c r="C50" i="7"/>
  <c r="C38" i="7"/>
  <c r="C30" i="7"/>
  <c r="C22" i="7"/>
  <c r="C14" i="7"/>
  <c r="C6" i="7"/>
  <c r="J45" i="7"/>
  <c r="J37" i="7"/>
  <c r="J33" i="7"/>
  <c r="J25" i="7"/>
  <c r="J17" i="7"/>
  <c r="J9" i="7"/>
  <c r="C49" i="7"/>
  <c r="C41" i="7"/>
  <c r="C33" i="7"/>
  <c r="C25" i="7"/>
  <c r="C17" i="7"/>
  <c r="C13" i="7"/>
  <c r="C9" i="7"/>
  <c r="J48" i="7"/>
  <c r="J44" i="7"/>
  <c r="J40" i="7"/>
  <c r="J36" i="7"/>
  <c r="J32" i="7"/>
  <c r="J28" i="7"/>
  <c r="J24" i="7"/>
  <c r="J20" i="7"/>
  <c r="J16" i="7"/>
  <c r="J12" i="7"/>
  <c r="J8" i="7"/>
  <c r="J4" i="7"/>
  <c r="C46" i="7"/>
  <c r="C42" i="7"/>
  <c r="C34" i="7"/>
  <c r="C26" i="7"/>
  <c r="C18" i="7"/>
  <c r="C10" i="7"/>
  <c r="J49" i="7"/>
  <c r="J41" i="7"/>
  <c r="J29" i="7"/>
  <c r="J21" i="7"/>
  <c r="J13" i="7"/>
  <c r="J5" i="7"/>
  <c r="C3" i="7"/>
  <c r="C45" i="7"/>
  <c r="C37" i="7"/>
  <c r="C29" i="7"/>
  <c r="C21" i="7"/>
  <c r="C5" i="7"/>
  <c r="C48" i="7"/>
  <c r="C44" i="7"/>
  <c r="C40" i="7"/>
  <c r="C36" i="7"/>
  <c r="C32" i="7"/>
  <c r="C28" i="7"/>
  <c r="C24" i="7"/>
  <c r="C20" i="7"/>
  <c r="C16" i="7"/>
  <c r="C12" i="7"/>
  <c r="C8" i="7"/>
  <c r="J47" i="7"/>
  <c r="J43" i="7"/>
  <c r="J39" i="7"/>
  <c r="J35" i="7"/>
  <c r="J31" i="7"/>
  <c r="J27" i="7"/>
  <c r="J23" i="7"/>
  <c r="J19" i="7"/>
  <c r="J15" i="7"/>
  <c r="J11" i="7"/>
  <c r="J7" i="7"/>
  <c r="A2" i="7"/>
  <c r="C2" i="7" l="1"/>
  <c r="K2" i="7"/>
  <c r="J2" i="7"/>
</calcChain>
</file>

<file path=xl/sharedStrings.xml><?xml version="1.0" encoding="utf-8"?>
<sst xmlns="http://schemas.openxmlformats.org/spreadsheetml/2006/main" count="442" uniqueCount="389">
  <si>
    <t>法人番号</t>
  </si>
  <si>
    <t>個人ID</t>
  </si>
  <si>
    <t>個人種別</t>
  </si>
  <si>
    <t>マイナンバー</t>
  </si>
  <si>
    <t>姓（漢字）</t>
  </si>
  <si>
    <t>名（漢字）</t>
  </si>
  <si>
    <t>姓（カナ）</t>
  </si>
  <si>
    <t>名（カナ)</t>
  </si>
  <si>
    <t>生年月日</t>
  </si>
  <si>
    <t>性別区分</t>
  </si>
  <si>
    <t>退職日</t>
  </si>
  <si>
    <t>本人確認日</t>
  </si>
  <si>
    <t>本人確認情報</t>
  </si>
  <si>
    <t>利用停止フラグ</t>
  </si>
  <si>
    <t>備考</t>
  </si>
  <si>
    <t>氏名</t>
    <rPh sb="0" eb="2">
      <t>シメイ</t>
    </rPh>
    <phoneticPr fontId="18"/>
  </si>
  <si>
    <t>0</t>
    <phoneticPr fontId="18"/>
  </si>
  <si>
    <t>結果</t>
    <rPh sb="0" eb="2">
      <t>ケッカ</t>
    </rPh>
    <phoneticPr fontId="23"/>
  </si>
  <si>
    <t>メッセージ</t>
    <phoneticPr fontId="23"/>
  </si>
  <si>
    <t>①空白チェック</t>
    <rPh sb="1" eb="3">
      <t>クウハク</t>
    </rPh>
    <phoneticPr fontId="23"/>
  </si>
  <si>
    <t>②全角半角チェック</t>
    <rPh sb="1" eb="3">
      <t>ゼンカク</t>
    </rPh>
    <rPh sb="3" eb="5">
      <t>ハンカク</t>
    </rPh>
    <phoneticPr fontId="23"/>
  </si>
  <si>
    <t>③数値チェック</t>
    <rPh sb="1" eb="3">
      <t>スウチ</t>
    </rPh>
    <phoneticPr fontId="23"/>
  </si>
  <si>
    <t>④桁数チェック</t>
    <rPh sb="1" eb="3">
      <t>ケタスウ</t>
    </rPh>
    <phoneticPr fontId="23"/>
  </si>
  <si>
    <t>⑤重複チェック</t>
    <rPh sb="1" eb="3">
      <t>チョウフク</t>
    </rPh>
    <phoneticPr fontId="23"/>
  </si>
  <si>
    <t>n⇒</t>
    <phoneticPr fontId="23"/>
  </si>
  <si>
    <t>11で割った余り</t>
    <rPh sb="3" eb="4">
      <t>ワ</t>
    </rPh>
    <rPh sb="6" eb="7">
      <t>アマ</t>
    </rPh>
    <phoneticPr fontId="23"/>
  </si>
  <si>
    <t>11-[AB列の値]</t>
    <rPh sb="6" eb="7">
      <t>レツ</t>
    </rPh>
    <rPh sb="8" eb="9">
      <t>アタイ</t>
    </rPh>
    <phoneticPr fontId="23"/>
  </si>
  <si>
    <t>⑥チェックデジット</t>
    <phoneticPr fontId="23"/>
  </si>
  <si>
    <t>マイナンバーチェック</t>
    <phoneticPr fontId="23"/>
  </si>
  <si>
    <t>空白文字が入っています。削除してください。</t>
    <phoneticPr fontId="23"/>
  </si>
  <si>
    <t>半角数字で入力してください。</t>
    <phoneticPr fontId="23"/>
  </si>
  <si>
    <t>重複があります。ご確認ください。</t>
    <phoneticPr fontId="23"/>
  </si>
  <si>
    <t>Q_n⇒</t>
    <phoneticPr fontId="23"/>
  </si>
  <si>
    <t>入力ミスがあります。通知カードと見比べてください。</t>
    <rPh sb="10" eb="12">
      <t>ツウチ</t>
    </rPh>
    <rPh sb="16" eb="18">
      <t>ミクラ</t>
    </rPh>
    <phoneticPr fontId="23"/>
  </si>
  <si>
    <t>リスト受領</t>
    <rPh sb="3" eb="5">
      <t>ジュリョウ</t>
    </rPh>
    <phoneticPr fontId="18"/>
  </si>
  <si>
    <t>ロッカー入力</t>
    <rPh sb="4" eb="6">
      <t>ニュウリョク</t>
    </rPh>
    <phoneticPr fontId="18"/>
  </si>
  <si>
    <t>提供データの破棄</t>
    <rPh sb="0" eb="2">
      <t>テイキョウ</t>
    </rPh>
    <rPh sb="6" eb="8">
      <t>ハキ</t>
    </rPh>
    <phoneticPr fontId="18"/>
  </si>
  <si>
    <t>日付</t>
    <rPh sb="0" eb="2">
      <t>ヒヅケ</t>
    </rPh>
    <phoneticPr fontId="18"/>
  </si>
  <si>
    <t>名前</t>
    <rPh sb="0" eb="2">
      <t>ナマエ</t>
    </rPh>
    <phoneticPr fontId="18"/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</si>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</sst>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b/>
      <sz val="10"/>
      <color theme="2" tint="-0.749992370372631"/>
      <name val="Meiryo UI"/>
      <family val="3"/>
      <charset val="128"/>
    </font>
    <font>
      <sz val="6"/>
      <name val="メイリオ"/>
      <family val="2"/>
      <charset val="128"/>
    </font>
    <font>
      <sz val="6"/>
      <color theme="1"/>
      <name val="Meiryo UI"/>
      <family val="3"/>
      <charset val="128"/>
    </font>
    <font>
      <sz val="10"/>
      <color theme="0" tint="-0.14999847407452621"/>
      <name val="メイリオ"/>
      <family val="3"/>
      <charset val="128"/>
    </font>
    <font>
      <sz val="6"/>
      <color theme="0" tint="-0.14999847407452621"/>
      <name val="Meiryo UI"/>
      <family val="3"/>
      <charset val="128"/>
    </font>
    <font>
      <sz val="6"/>
      <color theme="0" tint="-0.14999847407452621"/>
      <name val="メイリオ"/>
      <family val="2"/>
      <charset val="128"/>
    </font>
    <font>
      <sz val="10"/>
      <name val="Meiryo UI"/>
      <family val="3"/>
      <charset val="128"/>
    </font>
    <font>
      <sz val="10"/>
      <color rgb="FFFF0000"/>
      <name val="Meiryo UI"/>
      <family val="3"/>
      <charset val="128"/>
    </font>
    <font>
      <sz val="12"/>
      <name val="Meiryo UI"/>
      <family val="3"/>
      <charset val="128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theme="2" tint="-9.9948118533890809E-2"/>
      </left>
      <right style="hair">
        <color theme="2" tint="-0.24994659260841701"/>
      </right>
      <top style="medium">
        <color theme="2" tint="-9.9948118533890809E-2"/>
      </top>
      <bottom style="thin">
        <color theme="2" tint="-9.9917600024414813E-2"/>
      </bottom>
      <diagonal/>
    </border>
    <border>
      <left style="hair">
        <color theme="2" tint="-0.24994659260841701"/>
      </left>
      <right style="medium">
        <color theme="2" tint="-9.9948118533890809E-2"/>
      </right>
      <top style="medium">
        <color theme="2" tint="-9.9948118533890809E-2"/>
      </top>
      <bottom style="thin">
        <color theme="2" tint="-9.9917600024414813E-2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thin">
        <color theme="0" tint="-0.14993743705557422"/>
      </bottom>
      <diagonal/>
    </border>
    <border>
      <left/>
      <right/>
      <top style="medium">
        <color theme="0" tint="-0.14996795556505021"/>
      </top>
      <bottom style="thin">
        <color theme="0" tint="-0.14993743705557422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thin">
        <color theme="0" tint="-0.149937437055574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theme="2" tint="-9.9948118533890809E-2"/>
      </left>
      <right style="hair">
        <color theme="2" tint="-9.9917600024414813E-2"/>
      </right>
      <top style="thin">
        <color theme="2" tint="-9.9917600024414813E-2"/>
      </top>
      <bottom style="hair">
        <color theme="2" tint="-9.9917600024414813E-2"/>
      </bottom>
      <diagonal/>
    </border>
    <border>
      <left style="hair">
        <color theme="2" tint="-9.9917600024414813E-2"/>
      </left>
      <right style="medium">
        <color theme="2" tint="-9.9948118533890809E-2"/>
      </right>
      <top style="thin">
        <color theme="2" tint="-9.9917600024414813E-2"/>
      </top>
      <bottom style="hair">
        <color theme="2" tint="-9.9917600024414813E-2"/>
      </bottom>
      <diagonal/>
    </border>
    <border>
      <left style="medium">
        <color theme="0" tint="-0.14996795556505021"/>
      </left>
      <right/>
      <top style="thin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theme="0" tint="-0.14993743705557422"/>
      </top>
      <bottom style="hair">
        <color theme="0" tint="-0.14996795556505021"/>
      </bottom>
      <diagonal/>
    </border>
    <border>
      <left/>
      <right style="medium">
        <color theme="0" tint="-0.14996795556505021"/>
      </right>
      <top style="thin">
        <color theme="0" tint="-0.14993743705557422"/>
      </top>
      <bottom style="hair">
        <color theme="0" tint="-0.14996795556505021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0" borderId="0"/>
  </cellStyleXfs>
  <cellXfs count="84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10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6" xfId="0" applyNumberFormat="1" applyBorder="1">
      <alignment vertical="center"/>
    </xf>
    <xf numFmtId="49" fontId="19" fillId="33" borderId="19" xfId="0" applyNumberFormat="1" applyFont="1" applyFill="1" applyBorder="1" applyAlignment="1">
      <alignment vertical="center"/>
    </xf>
    <xf numFmtId="49" fontId="19" fillId="0" borderId="0" xfId="0" applyNumberFormat="1" applyFont="1" applyAlignment="1">
      <alignment vertical="center"/>
    </xf>
    <xf numFmtId="49" fontId="19" fillId="35" borderId="19" xfId="0" applyNumberFormat="1" applyFont="1" applyFill="1" applyBorder="1" applyAlignment="1">
      <alignment vertical="center"/>
    </xf>
    <xf numFmtId="49" fontId="19" fillId="35" borderId="20" xfId="0" applyNumberFormat="1" applyFont="1" applyFill="1" applyBorder="1" applyAlignment="1">
      <alignment vertical="center"/>
    </xf>
    <xf numFmtId="49" fontId="0" fillId="0" borderId="13" xfId="0" applyNumberFormat="1" applyBorder="1">
      <alignment vertical="center"/>
    </xf>
    <xf numFmtId="49" fontId="0" fillId="0" borderId="15" xfId="0" applyNumberFormat="1" applyBorder="1">
      <alignment vertical="center"/>
    </xf>
    <xf numFmtId="49" fontId="0" fillId="0" borderId="17" xfId="0" applyNumberFormat="1" applyBorder="1">
      <alignment vertical="center"/>
    </xf>
    <xf numFmtId="0" fontId="0" fillId="0" borderId="0" xfId="0" applyNumberFormat="1">
      <alignment vertical="center"/>
    </xf>
    <xf numFmtId="49" fontId="0" fillId="0" borderId="21" xfId="0" applyNumberFormat="1" applyBorder="1">
      <alignment vertical="center"/>
    </xf>
    <xf numFmtId="49" fontId="0" fillId="0" borderId="25" xfId="0" applyNumberFormat="1" applyBorder="1">
      <alignment vertical="center"/>
    </xf>
    <xf numFmtId="49" fontId="19" fillId="33" borderId="26" xfId="0" applyNumberFormat="1" applyFont="1" applyFill="1" applyBorder="1" applyAlignment="1">
      <alignment vertical="center"/>
    </xf>
    <xf numFmtId="0" fontId="19" fillId="36" borderId="18" xfId="0" applyNumberFormat="1" applyFont="1" applyFill="1" applyBorder="1" applyAlignment="1">
      <alignment horizontal="center" vertical="center"/>
    </xf>
    <xf numFmtId="49" fontId="0" fillId="35" borderId="27" xfId="0" applyNumberFormat="1" applyFill="1" applyBorder="1">
      <alignment vertical="center"/>
    </xf>
    <xf numFmtId="49" fontId="0" fillId="35" borderId="10" xfId="0" applyNumberFormat="1" applyFill="1" applyBorder="1">
      <alignment vertical="center"/>
    </xf>
    <xf numFmtId="49" fontId="0" fillId="35" borderId="16" xfId="0" applyNumberFormat="1" applyFill="1" applyBorder="1">
      <alignment vertical="center"/>
    </xf>
    <xf numFmtId="0" fontId="0" fillId="35" borderId="23" xfId="0" applyNumberFormat="1" applyFill="1" applyBorder="1">
      <alignment vertical="center"/>
    </xf>
    <xf numFmtId="0" fontId="0" fillId="35" borderId="10" xfId="0" applyNumberFormat="1" applyFill="1" applyBorder="1">
      <alignment vertical="center"/>
    </xf>
    <xf numFmtId="0" fontId="0" fillId="35" borderId="16" xfId="0" applyNumberFormat="1" applyFill="1" applyBorder="1">
      <alignment vertical="center"/>
    </xf>
    <xf numFmtId="0" fontId="21" fillId="33" borderId="19" xfId="0" applyNumberFormat="1" applyFont="1" applyFill="1" applyBorder="1" applyAlignment="1">
      <alignment vertical="center"/>
    </xf>
    <xf numFmtId="14" fontId="0" fillId="0" borderId="0" xfId="0" applyNumberFormat="1">
      <alignment vertical="center"/>
    </xf>
    <xf numFmtId="0" fontId="0" fillId="35" borderId="0" xfId="0" applyFill="1">
      <alignment vertical="center"/>
    </xf>
    <xf numFmtId="49" fontId="0" fillId="35" borderId="0" xfId="0" applyNumberFormat="1" applyFill="1">
      <alignment vertical="center"/>
    </xf>
    <xf numFmtId="14" fontId="0" fillId="35" borderId="0" xfId="0" applyNumberFormat="1" applyFill="1">
      <alignment vertical="center"/>
    </xf>
    <xf numFmtId="14" fontId="19" fillId="33" borderId="19" xfId="0" applyNumberFormat="1" applyFont="1" applyFill="1" applyBorder="1" applyAlignment="1">
      <alignment vertical="center"/>
    </xf>
    <xf numFmtId="14" fontId="0" fillId="35" borderId="12" xfId="0" applyNumberFormat="1" applyFill="1" applyBorder="1">
      <alignment vertical="center"/>
    </xf>
    <xf numFmtId="14" fontId="0" fillId="35" borderId="10" xfId="0" applyNumberFormat="1" applyFill="1" applyBorder="1">
      <alignment vertical="center"/>
    </xf>
    <xf numFmtId="14" fontId="0" fillId="35" borderId="16" xfId="0" applyNumberFormat="1" applyFill="1" applyBorder="1">
      <alignment vertical="center"/>
    </xf>
    <xf numFmtId="49" fontId="0" fillId="0" borderId="24" xfId="0" applyNumberFormat="1" applyFill="1" applyBorder="1">
      <alignment vertical="center"/>
    </xf>
    <xf numFmtId="0" fontId="19" fillId="34" borderId="19" xfId="0" applyNumberFormat="1" applyFont="1" applyFill="1" applyBorder="1" applyAlignment="1">
      <alignment vertical="center"/>
    </xf>
    <xf numFmtId="0" fontId="0" fillId="0" borderId="12" xfId="0" applyNumberFormat="1" applyBorder="1">
      <alignment vertical="center"/>
    </xf>
    <xf numFmtId="0" fontId="0" fillId="0" borderId="10" xfId="0" applyNumberFormat="1" applyBorder="1">
      <alignment vertical="center"/>
    </xf>
    <xf numFmtId="0" fontId="0" fillId="0" borderId="16" xfId="0" applyNumberFormat="1" applyBorder="1">
      <alignment vertical="center"/>
    </xf>
    <xf numFmtId="0" fontId="19" fillId="35" borderId="19" xfId="0" applyNumberFormat="1" applyFont="1" applyFill="1" applyBorder="1" applyAlignment="1">
      <alignment vertical="center"/>
    </xf>
    <xf numFmtId="49" fontId="0" fillId="35" borderId="28" xfId="0" applyNumberFormat="1" applyFill="1" applyBorder="1">
      <alignment vertical="center"/>
    </xf>
    <xf numFmtId="49" fontId="0" fillId="35" borderId="22" xfId="0" applyNumberFormat="1" applyFill="1" applyBorder="1">
      <alignment vertical="center"/>
    </xf>
    <xf numFmtId="49" fontId="0" fillId="35" borderId="29" xfId="0" applyNumberFormat="1" applyFill="1" applyBorder="1">
      <alignment vertical="center"/>
    </xf>
    <xf numFmtId="0" fontId="0" fillId="0" borderId="24" xfId="0" applyNumberFormat="1" applyBorder="1">
      <alignment vertical="center"/>
    </xf>
    <xf numFmtId="0" fontId="0" fillId="0" borderId="21" xfId="0" applyNumberFormat="1" applyBorder="1">
      <alignment vertical="center"/>
    </xf>
    <xf numFmtId="0" fontId="0" fillId="0" borderId="25" xfId="0" applyNumberFormat="1" applyBorder="1">
      <alignment vertical="center"/>
    </xf>
    <xf numFmtId="49" fontId="0" fillId="37" borderId="11" xfId="0" applyNumberFormat="1" applyFill="1" applyBorder="1">
      <alignment vertical="center"/>
    </xf>
    <xf numFmtId="49" fontId="0" fillId="37" borderId="12" xfId="0" applyNumberFormat="1" applyFill="1" applyBorder="1">
      <alignment vertical="center"/>
    </xf>
    <xf numFmtId="49" fontId="0" fillId="37" borderId="13" xfId="0" applyNumberFormat="1" applyFill="1" applyBorder="1">
      <alignment vertical="center"/>
    </xf>
    <xf numFmtId="49" fontId="0" fillId="37" borderId="14" xfId="0" applyNumberFormat="1" applyFill="1" applyBorder="1">
      <alignment vertical="center"/>
    </xf>
    <xf numFmtId="49" fontId="0" fillId="37" borderId="10" xfId="0" applyNumberFormat="1" applyFill="1" applyBorder="1">
      <alignment vertical="center"/>
    </xf>
    <xf numFmtId="49" fontId="0" fillId="37" borderId="15" xfId="0" applyNumberFormat="1" applyFill="1" applyBorder="1">
      <alignment vertical="center"/>
    </xf>
    <xf numFmtId="49" fontId="19" fillId="36" borderId="19" xfId="0" applyNumberFormat="1" applyFont="1" applyFill="1" applyBorder="1" applyAlignment="1">
      <alignment horizontal="center" vertical="center"/>
    </xf>
    <xf numFmtId="0" fontId="22" fillId="38" borderId="30" xfId="0" applyNumberFormat="1" applyFont="1" applyFill="1" applyBorder="1" applyAlignment="1">
      <alignment horizontal="center" vertical="center"/>
    </xf>
    <xf numFmtId="0" fontId="22" fillId="38" borderId="31" xfId="0" applyFont="1" applyFill="1" applyBorder="1" applyAlignment="1">
      <alignment horizontal="center" vertical="center"/>
    </xf>
    <xf numFmtId="0" fontId="24" fillId="39" borderId="0" xfId="0" applyFont="1" applyFill="1" applyBorder="1" applyAlignment="1">
      <alignment shrinkToFit="1"/>
    </xf>
    <xf numFmtId="0" fontId="25" fillId="38" borderId="32" xfId="0" applyNumberFormat="1" applyFont="1" applyFill="1" applyBorder="1" applyAlignment="1">
      <alignment horizontal="left" vertical="center"/>
    </xf>
    <xf numFmtId="0" fontId="25" fillId="38" borderId="33" xfId="0" applyNumberFormat="1" applyFont="1" applyFill="1" applyBorder="1" applyAlignment="1">
      <alignment horizontal="left" vertical="center"/>
    </xf>
    <xf numFmtId="0" fontId="25" fillId="38" borderId="33" xfId="0" applyFont="1" applyFill="1" applyBorder="1" applyAlignment="1">
      <alignment horizontal="left" vertical="center"/>
    </xf>
    <xf numFmtId="0" fontId="25" fillId="38" borderId="33" xfId="0" applyFont="1" applyFill="1" applyBorder="1" applyAlignment="1">
      <alignment horizontal="center" vertical="center"/>
    </xf>
    <xf numFmtId="0" fontId="25" fillId="38" borderId="34" xfId="0" applyFont="1" applyFill="1" applyBorder="1" applyAlignment="1">
      <alignment horizontal="left" vertical="center"/>
    </xf>
    <xf numFmtId="0" fontId="26" fillId="0" borderId="0" xfId="0" applyNumberFormat="1" applyFont="1" applyAlignment="1">
      <alignment shrinkToFit="1"/>
    </xf>
    <xf numFmtId="0" fontId="26" fillId="0" borderId="0" xfId="0" applyFont="1" applyAlignment="1">
      <alignment shrinkToFit="1"/>
    </xf>
    <xf numFmtId="0" fontId="27" fillId="0" borderId="0" xfId="0" applyFont="1" applyBorder="1" applyAlignment="1">
      <alignment shrinkToFit="1"/>
    </xf>
    <xf numFmtId="0" fontId="27" fillId="0" borderId="0" xfId="0" applyFont="1" applyBorder="1" applyAlignment="1">
      <alignment horizontal="center" shrinkToFit="1"/>
    </xf>
    <xf numFmtId="0" fontId="27" fillId="0" borderId="0" xfId="0" applyFont="1" applyAlignment="1">
      <alignment shrinkToFit="1"/>
    </xf>
    <xf numFmtId="0" fontId="28" fillId="0" borderId="37" xfId="0" applyFont="1" applyFill="1" applyBorder="1" applyAlignment="1" applyProtection="1">
      <alignment horizontal="center" vertical="center"/>
      <protection hidden="1"/>
    </xf>
    <xf numFmtId="0" fontId="29" fillId="0" borderId="38" xfId="0" applyFont="1" applyFill="1" applyBorder="1" applyAlignment="1" applyProtection="1">
      <alignment vertical="center"/>
      <protection hidden="1"/>
    </xf>
    <xf numFmtId="0" fontId="30" fillId="39" borderId="0" xfId="0" applyFont="1" applyFill="1" applyBorder="1" applyAlignment="1">
      <alignment horizontal="center" vertical="center"/>
    </xf>
    <xf numFmtId="0" fontId="25" fillId="0" borderId="39" xfId="0" applyNumberFormat="1" applyFont="1" applyBorder="1" applyAlignment="1">
      <alignment horizontal="left" vertical="center"/>
    </xf>
    <xf numFmtId="0" fontId="25" fillId="0" borderId="40" xfId="0" applyNumberFormat="1" applyFont="1" applyBorder="1" applyAlignment="1">
      <alignment horizontal="left" vertical="center"/>
    </xf>
    <xf numFmtId="0" fontId="25" fillId="0" borderId="40" xfId="0" applyFont="1" applyBorder="1" applyAlignment="1" applyProtection="1">
      <alignment horizontal="left" vertical="center"/>
      <protection hidden="1"/>
    </xf>
    <xf numFmtId="0" fontId="25" fillId="0" borderId="40" xfId="0" applyFont="1" applyBorder="1" applyAlignment="1" applyProtection="1">
      <alignment horizontal="center" vertical="center"/>
      <protection hidden="1"/>
    </xf>
    <xf numFmtId="49" fontId="25" fillId="0" borderId="40" xfId="0" applyNumberFormat="1" applyFont="1" applyBorder="1" applyAlignment="1" applyProtection="1">
      <alignment horizontal="center" vertical="center"/>
      <protection hidden="1"/>
    </xf>
    <xf numFmtId="0" fontId="25" fillId="0" borderId="40" xfId="0" applyNumberFormat="1" applyFont="1" applyBorder="1" applyAlignment="1" applyProtection="1">
      <alignment horizontal="center" vertical="center"/>
      <protection hidden="1"/>
    </xf>
    <xf numFmtId="0" fontId="25" fillId="0" borderId="41" xfId="0" applyFont="1" applyBorder="1" applyAlignment="1" applyProtection="1">
      <alignment horizontal="center" vertical="center"/>
      <protection hidden="1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30" fillId="39" borderId="0" xfId="0" applyFont="1" applyFill="1" applyBorder="1" applyAlignment="1" applyProtection="1">
      <alignment vertical="center"/>
      <protection hidden="1"/>
    </xf>
    <xf numFmtId="49" fontId="0" fillId="0" borderId="14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>
      <alignment vertical="center"/>
    </xf>
    <xf numFmtId="49" fontId="19" fillId="40" borderId="35" xfId="0" applyNumberFormat="1" applyFont="1" applyFill="1" applyBorder="1" applyAlignment="1">
      <alignment horizontal="center" vertical="center"/>
    </xf>
    <xf numFmtId="49" fontId="19" fillId="40" borderId="23" xfId="0" applyNumberFormat="1" applyFont="1" applyFill="1" applyBorder="1" applyAlignment="1">
      <alignment horizontal="center" vertical="center"/>
    </xf>
    <xf numFmtId="49" fontId="19" fillId="40" borderId="36" xfId="0" applyNumberFormat="1" applyFont="1" applyFill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良い" xfId="6" builtinId="26" customBuiltin="1"/>
  </cellStyles>
  <dxfs count="3">
    <dxf>
      <font>
        <color rgb="FFFF0000"/>
      </font>
    </dxf>
    <dxf>
      <font>
        <b/>
        <i val="0"/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CCFFCC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Q400"/>
  <sheetViews>
    <sheetView tabSelected="1" zoomScale="160" zoomScaleNormal="160" workbookViewId="0">
      <pane xSplit="7" ySplit="1" topLeftCell="H2" activePane="bottomRight" state="frozen"/>
      <selection pane="topRight" activeCell="H1" sqref="H1"/>
      <selection pane="bottomLeft" activeCell="A2" sqref="A2"/>
      <selection pane="bottomRight" activeCell="E2" sqref="E2"/>
    </sheetView>
  </sheetViews>
  <sheetFormatPr defaultColWidth="3.625" defaultRowHeight="13.5"/>
  <cols>
    <col min="1" max="1" width="13" style="12" hidden="1" customWidth="1"/>
    <col min="2" max="2" width="15" style="1" hidden="1" customWidth="1"/>
    <col min="3" max="3" width="11" style="12" hidden="1" customWidth="1"/>
    <col min="4" max="4" width="9" style="1" hidden="1" customWidth="1"/>
    <col min="5" max="5" width="15.125" style="1" customWidth="1"/>
    <col min="6" max="7" width="12.625" style="1" customWidth="1"/>
    <col min="8" max="8" width="8.625" style="12" hidden="1" customWidth="1"/>
    <col min="9" max="9" width="8.25" style="12" hidden="1" customWidth="1"/>
    <col min="10" max="10" width="11.625" style="24" hidden="1" customWidth="1"/>
    <col min="11" max="11" width="9" style="12" hidden="1" customWidth="1"/>
    <col min="12" max="12" width="11.75" style="1" hidden="1" customWidth="1"/>
    <col min="13" max="13" width="11.625" style="1" hidden="1" customWidth="1"/>
    <col min="14" max="14" width="17.125" style="1" hidden="1" customWidth="1"/>
    <col min="15" max="15" width="14.75" style="1" hidden="1" customWidth="1"/>
    <col min="16" max="16" width="14" style="1" hidden="1" customWidth="1"/>
    <col min="17" max="17" width="1.625" style="1" customWidth="1"/>
    <col min="18" max="18" width="6.625" style="1" customWidth="1"/>
    <col min="19" max="19" width="39.625" style="1" customWidth="1"/>
    <col min="20" max="63" width="0" style="1" hidden="1" customWidth="1"/>
    <col min="64" max="69" width="11.625" style="1" hidden="1" customWidth="1"/>
    <col min="70" max="16384" width="3.625" style="1"/>
  </cols>
  <sheetData>
    <row r="1" spans="1:69" s="6" customFormat="1" ht="17.25" thickBot="1">
      <c r="A1" s="16" t="s">
        <v>15</v>
      </c>
      <c r="B1" s="15" t="s">
        <v>0</v>
      </c>
      <c r="C1" s="23" t="s">
        <v>1</v>
      </c>
      <c r="D1" s="5" t="s">
        <v>2</v>
      </c>
      <c r="E1" s="50" t="s">
        <v>3</v>
      </c>
      <c r="F1" s="50" t="s">
        <v>4</v>
      </c>
      <c r="G1" s="50" t="s">
        <v>5</v>
      </c>
      <c r="H1" s="33" t="s">
        <v>6</v>
      </c>
      <c r="I1" s="33" t="s">
        <v>7</v>
      </c>
      <c r="J1" s="28" t="s">
        <v>8</v>
      </c>
      <c r="K1" s="37" t="s">
        <v>9</v>
      </c>
      <c r="L1" s="7" t="s">
        <v>10</v>
      </c>
      <c r="M1" s="7" t="s">
        <v>11</v>
      </c>
      <c r="N1" s="7" t="s">
        <v>12</v>
      </c>
      <c r="O1" s="7" t="s">
        <v>14</v>
      </c>
      <c r="P1" s="8" t="s">
        <v>13</v>
      </c>
      <c r="R1" s="51" t="s">
        <v>17</v>
      </c>
      <c r="S1" s="52" t="s">
        <v>18</v>
      </c>
      <c r="T1" s="53"/>
      <c r="U1" s="54" t="s">
        <v>19</v>
      </c>
      <c r="V1" s="55" t="s">
        <v>20</v>
      </c>
      <c r="W1" s="56" t="s">
        <v>21</v>
      </c>
      <c r="X1" s="56" t="s">
        <v>22</v>
      </c>
      <c r="Y1" s="56" t="s">
        <v>23</v>
      </c>
      <c r="Z1" s="57" t="s">
        <v>24</v>
      </c>
      <c r="AA1" s="57">
        <v>1</v>
      </c>
      <c r="AB1" s="57">
        <v>2</v>
      </c>
      <c r="AC1" s="57">
        <v>3</v>
      </c>
      <c r="AD1" s="57">
        <v>4</v>
      </c>
      <c r="AE1" s="57">
        <v>5</v>
      </c>
      <c r="AF1" s="57">
        <v>6</v>
      </c>
      <c r="AG1" s="57">
        <v>7</v>
      </c>
      <c r="AH1" s="57">
        <v>8</v>
      </c>
      <c r="AI1" s="57">
        <v>9</v>
      </c>
      <c r="AJ1" s="57">
        <v>10</v>
      </c>
      <c r="AK1" s="57">
        <v>11</v>
      </c>
      <c r="AL1" s="56" t="s">
        <v>25</v>
      </c>
      <c r="AM1" s="56" t="s">
        <v>26</v>
      </c>
      <c r="AN1" s="55" t="s">
        <v>27</v>
      </c>
      <c r="AO1" s="58" t="s">
        <v>28</v>
      </c>
      <c r="AQ1" s="59" t="s">
        <v>29</v>
      </c>
      <c r="AR1" s="59" t="s">
        <v>30</v>
      </c>
      <c r="AS1" s="60" t="s">
        <v>30</v>
      </c>
      <c r="AT1" s="60"/>
      <c r="AU1" s="60" t="s">
        <v>31</v>
      </c>
      <c r="AV1" s="61" t="s">
        <v>32</v>
      </c>
      <c r="AW1" s="62">
        <f t="shared" ref="AW1:BB1" si="0">AA$1+1</f>
        <v>2</v>
      </c>
      <c r="AX1" s="62">
        <f t="shared" si="0"/>
        <v>3</v>
      </c>
      <c r="AY1" s="62">
        <f t="shared" si="0"/>
        <v>4</v>
      </c>
      <c r="AZ1" s="62">
        <f t="shared" si="0"/>
        <v>5</v>
      </c>
      <c r="BA1" s="62">
        <f t="shared" si="0"/>
        <v>6</v>
      </c>
      <c r="BB1" s="62">
        <f t="shared" si="0"/>
        <v>7</v>
      </c>
      <c r="BC1" s="62">
        <f>AG$1-5</f>
        <v>2</v>
      </c>
      <c r="BD1" s="62">
        <f>AH$1-5</f>
        <v>3</v>
      </c>
      <c r="BE1" s="62">
        <f>AI$1-5</f>
        <v>4</v>
      </c>
      <c r="BF1" s="62">
        <f>AJ$1-5</f>
        <v>5</v>
      </c>
      <c r="BG1" s="62">
        <f>AK$1-5</f>
        <v>6</v>
      </c>
      <c r="BH1" s="60"/>
      <c r="BI1" s="60"/>
      <c r="BJ1" s="59" t="s">
        <v>33</v>
      </c>
      <c r="BK1" s="63"/>
      <c r="BL1" s="81" t="s">
        <v>34</v>
      </c>
      <c r="BM1" s="82"/>
      <c r="BN1" s="82" t="s">
        <v>35</v>
      </c>
      <c r="BO1" s="82"/>
      <c r="BP1" s="82" t="s">
        <v>36</v>
      </c>
      <c r="BQ1" s="83"/>
    </row>
    <row r="2" spans="1:69" ht="16.5">
      <c r="A2" s="17" t="str">
        <f>F2&amp;G2</f>
        <v/>
      </c>
      <c r="B2" s="32"/>
      <c r="C2" s="20">
        <f>VLOOKUP(A2,貼付!$A$2:$K$121,4,FALSE)</f>
        <v>0</v>
      </c>
      <c r="D2" s="38" t="s">
        <v>16</v>
      </c>
      <c r="E2" s="44"/>
      <c r="F2" s="45"/>
      <c r="G2" s="46"/>
      <c r="H2" s="41"/>
      <c r="I2" s="34"/>
      <c r="J2" s="29" t="e">
        <f>VLOOKUP(A2,貼付!$A$2:$L$101,12,FALSE)</f>
        <v>#VALUE!</v>
      </c>
      <c r="K2" s="34">
        <f>VLOOKUP(A2,貼付!$A$2:$L$101,9,FALSE)</f>
        <v>0</v>
      </c>
      <c r="L2" s="3"/>
      <c r="M2" s="3"/>
      <c r="N2" s="3"/>
      <c r="O2" s="3"/>
      <c r="P2" s="9"/>
      <c r="R2" s="64" t="str">
        <f>IF(LEN($E2)=0,"",IF(ISERR($AO2),"×",$AO2))</f>
        <v/>
      </c>
      <c r="S2" s="65" t="str">
        <f>IF(LEN($E2)=0,"",IF($U2&lt;&gt;"○",$AQ$1,IF($V2&lt;&gt;"○",$AR$1,IF($W2&lt;&gt;"○",$AS$1,IF($X2&lt;&gt;"○",$X2,IF($Y2&lt;&gt;"○",$AU$1,IF($AN2&lt;&gt;"○",$BJ$1,"")))))))</f>
        <v/>
      </c>
      <c r="T2" s="66"/>
      <c r="U2" s="67" t="str">
        <f>IF(LEN($E2)=LEN(SUBSTITUTE(ASC($E2)," ","")),"○","×")</f>
        <v>○</v>
      </c>
      <c r="V2" s="68" t="str">
        <f>IF(LEN($E2)=LENB($E2),"○","×")</f>
        <v>○</v>
      </c>
      <c r="W2" s="69" t="str">
        <f>IF(ISNUMBER(VALUE($E2)),"○","×")</f>
        <v>○</v>
      </c>
      <c r="X2" s="69" t="str">
        <f>IF(LEN($E2)=12,"○",IF(12-LEN($E2)&gt;0,12-LEN($E2)&amp;"桁不足しています。調整してください。",ABS(12-LEN($E2))&amp;"桁超過しています。調整してください。"))</f>
        <v>12桁不足しています。調整してください。</v>
      </c>
      <c r="Y2" s="69" t="str">
        <f>IF(COUNTIF($E$2:$E$400,$E2)=1,"○","×")</f>
        <v>×</v>
      </c>
      <c r="Z2" s="70"/>
      <c r="AA2" s="71" t="e">
        <f>MID($E2,12-($AA$1),1)*$AW$1</f>
        <v>#VALUE!</v>
      </c>
      <c r="AB2" s="71" t="e">
        <f>MID($E2,12-($AB$1),1)*$AX$1</f>
        <v>#VALUE!</v>
      </c>
      <c r="AC2" s="71" t="e">
        <f>MID($E2,12-($AC$1),1)*$AY$1</f>
        <v>#VALUE!</v>
      </c>
      <c r="AD2" s="72" t="e">
        <f>MID($E2,12-($AD$1),1)*$AZ$1</f>
        <v>#VALUE!</v>
      </c>
      <c r="AE2" s="72" t="e">
        <f>MID($E2,12-($AE$1),1)*$BA$1</f>
        <v>#VALUE!</v>
      </c>
      <c r="AF2" s="72" t="e">
        <f>MID($E2,12-($AF$1),1)*$BB$1</f>
        <v>#VALUE!</v>
      </c>
      <c r="AG2" s="72" t="e">
        <f>MID($E2,12-($AG$1),1)*$BC$1</f>
        <v>#VALUE!</v>
      </c>
      <c r="AH2" s="72" t="e">
        <f>MID($E2,12-($AH$1),1)*$BD$1</f>
        <v>#VALUE!</v>
      </c>
      <c r="AI2" s="72" t="e">
        <f>MID($E2,12-($AI$1),1)*$BE$1</f>
        <v>#VALUE!</v>
      </c>
      <c r="AJ2" s="72" t="e">
        <f>MID($E2,12-($AJ$1),1)*$BF$1</f>
        <v>#VALUE!</v>
      </c>
      <c r="AK2" s="72" t="e">
        <f>MID($E2,12-($AK$1),1)*$BG$1</f>
        <v>#VALUE!</v>
      </c>
      <c r="AL2" s="71" t="e">
        <f>MOD(SUM($AA2:$AK2),11)</f>
        <v>#VALUE!</v>
      </c>
      <c r="AM2" s="70" t="e">
        <f>IF($AL2&lt;=1,0,11-$AL2)</f>
        <v>#VALUE!</v>
      </c>
      <c r="AN2" s="72" t="e">
        <f>IF(VALUE(RIGHT($E2,1))=$AM2,"○","×")</f>
        <v>#VALUE!</v>
      </c>
      <c r="AO2" s="73" t="e">
        <f>IF(AND($U2="○",$V2="○",$W2="○",$X2="○",$Y2="○",$AN2="○"),"○","×")</f>
        <v>#VALUE!</v>
      </c>
      <c r="BL2" s="74" t="s">
        <v>37</v>
      </c>
      <c r="BM2" s="75" t="s">
        <v>38</v>
      </c>
      <c r="BN2" s="75" t="s">
        <v>37</v>
      </c>
      <c r="BO2" s="75" t="s">
        <v>38</v>
      </c>
      <c r="BP2" s="75" t="s">
        <v>37</v>
      </c>
      <c r="BQ2" s="76" t="s">
        <v>38</v>
      </c>
    </row>
    <row r="3" spans="1:69" ht="16.5">
      <c r="A3" s="18" t="str">
        <f t="shared" ref="A3:A50" si="1">F3&amp;G3</f>
        <v/>
      </c>
      <c r="B3" s="13"/>
      <c r="C3" s="21">
        <f>VLOOKUP(A3,貼付!$A$2:$K$121,4,FALSE)</f>
        <v>0</v>
      </c>
      <c r="D3" s="39" t="s">
        <v>16</v>
      </c>
      <c r="E3" s="47"/>
      <c r="F3" s="48"/>
      <c r="G3" s="49"/>
      <c r="H3" s="42"/>
      <c r="I3" s="35"/>
      <c r="J3" s="30" t="e">
        <f>VLOOKUP(A3,貼付!$A$2:$L$101,12,FALSE)</f>
        <v>#VALUE!</v>
      </c>
      <c r="K3" s="35">
        <f>VLOOKUP(A3,貼付!$A$2:$L$101,9,FALSE)</f>
        <v>0</v>
      </c>
      <c r="L3" s="2"/>
      <c r="M3" s="2"/>
      <c r="N3" s="2"/>
      <c r="O3" s="2"/>
      <c r="P3" s="10"/>
      <c r="R3" s="64" t="str">
        <f>IF(LEN($E3)=0,"",IF(ISERR($AO3),"×",$AO3))</f>
        <v/>
      </c>
      <c r="S3" s="65" t="str">
        <f t="shared" ref="S3:S66" si="2">IF(LEN($E3)=0,"",IF($U3&lt;&gt;"○",$AQ$1,IF($V3&lt;&gt;"○",$AR$1,IF($W3&lt;&gt;"○",$AS$1,IF($X3&lt;&gt;"○",$X3,IF($Y3&lt;&gt;"○",$AU$1,IF($AN3&lt;&gt;"○",$BJ$1,"")))))))</f>
        <v/>
      </c>
      <c r="T3" s="77"/>
      <c r="U3" s="67" t="str">
        <f t="shared" ref="U3:U66" si="3">IF(LEN($E3)=LEN(SUBSTITUTE(ASC($E3)," ","")),"○","×")</f>
        <v>○</v>
      </c>
      <c r="V3" s="68" t="str">
        <f t="shared" ref="V3:V66" si="4">IF(LEN($E3)=LENB($E3),"○","×")</f>
        <v>○</v>
      </c>
      <c r="W3" s="69" t="str">
        <f t="shared" ref="W3:W66" si="5">IF(ISNUMBER(VALUE($E3)),"○","×")</f>
        <v>○</v>
      </c>
      <c r="X3" s="69" t="str">
        <f t="shared" ref="X3:X66" si="6">IF(LEN($E3)=12,"○",IF(12-LEN($E3)&gt;0,12-LEN($E3)&amp;"桁不足しています。調整してください。",ABS(12-LEN($E3))&amp;"桁超過しています。調整してください。"))</f>
        <v>12桁不足しています。調整してください。</v>
      </c>
      <c r="Y3" s="69" t="str">
        <f t="shared" ref="Y3:Y66" si="7">IF(COUNTIF($E$2:$E$400,$E3)=1,"○","×")</f>
        <v>×</v>
      </c>
      <c r="Z3" s="70"/>
      <c r="AA3" s="71" t="e">
        <f t="shared" ref="AA3:AA66" si="8">MID($E3,12-($AA$1),1)*$AW$1</f>
        <v>#VALUE!</v>
      </c>
      <c r="AB3" s="71" t="e">
        <f t="shared" ref="AB3:AB66" si="9">MID($E3,12-($AB$1),1)*$AX$1</f>
        <v>#VALUE!</v>
      </c>
      <c r="AC3" s="71" t="e">
        <f t="shared" ref="AC3:AC66" si="10">MID($E3,12-($AC$1),1)*$AY$1</f>
        <v>#VALUE!</v>
      </c>
      <c r="AD3" s="72" t="e">
        <f t="shared" ref="AD3:AD66" si="11">MID($E3,12-($AD$1),1)*$AZ$1</f>
        <v>#VALUE!</v>
      </c>
      <c r="AE3" s="72" t="e">
        <f t="shared" ref="AE3:AE66" si="12">MID($E3,12-($AE$1),1)*$BA$1</f>
        <v>#VALUE!</v>
      </c>
      <c r="AF3" s="72" t="e">
        <f t="shared" ref="AF3:AF66" si="13">MID($E3,12-($AF$1),1)*$BB$1</f>
        <v>#VALUE!</v>
      </c>
      <c r="AG3" s="72" t="e">
        <f t="shared" ref="AG3:AG66" si="14">MID($E3,12-($AG$1),1)*$BC$1</f>
        <v>#VALUE!</v>
      </c>
      <c r="AH3" s="72" t="e">
        <f t="shared" ref="AH3:AH66" si="15">MID($E3,12-($AH$1),1)*$BD$1</f>
        <v>#VALUE!</v>
      </c>
      <c r="AI3" s="72" t="e">
        <f t="shared" ref="AI3:AI66" si="16">MID($E3,12-($AI$1),1)*$BE$1</f>
        <v>#VALUE!</v>
      </c>
      <c r="AJ3" s="72" t="e">
        <f t="shared" ref="AJ3:AJ66" si="17">MID($E3,12-($AJ$1),1)*$BF$1</f>
        <v>#VALUE!</v>
      </c>
      <c r="AK3" s="72" t="e">
        <f t="shared" ref="AK3:AK66" si="18">MID($E3,12-($AK$1),1)*$BG$1</f>
        <v>#VALUE!</v>
      </c>
      <c r="AL3" s="71" t="e">
        <f t="shared" ref="AL3:AL66" si="19">MOD(SUM($AA3:$AK3),11)</f>
        <v>#VALUE!</v>
      </c>
      <c r="AM3" s="70" t="e">
        <f t="shared" ref="AM3:AM66" si="20">IF($AL3&lt;=1,0,11-$AL3)</f>
        <v>#VALUE!</v>
      </c>
      <c r="AN3" s="72" t="e">
        <f t="shared" ref="AN3:AN66" si="21">IF(VALUE(RIGHT($E3,1))=$AM3,"○","×")</f>
        <v>#VALUE!</v>
      </c>
      <c r="AO3" s="73" t="e">
        <f t="shared" ref="AO3:AO66" si="22">IF(AND($U3="○",$V3="○",$W3="○",$X3="○",$Y3="○",$AN3="○"),"○","×")</f>
        <v>#VALUE!</v>
      </c>
      <c r="BL3" s="78"/>
      <c r="BM3" s="79"/>
      <c r="BN3" s="79"/>
      <c r="BO3" s="79"/>
      <c r="BP3" s="2"/>
      <c r="BQ3" s="10"/>
    </row>
    <row r="4" spans="1:69" ht="16.5">
      <c r="A4" s="18" t="str">
        <f t="shared" si="1"/>
        <v/>
      </c>
      <c r="B4" s="13"/>
      <c r="C4" s="21">
        <f>VLOOKUP(A4,貼付!$A$2:$K$121,4,FALSE)</f>
        <v>0</v>
      </c>
      <c r="D4" s="39" t="s">
        <v>16</v>
      </c>
      <c r="E4" s="47"/>
      <c r="F4" s="48"/>
      <c r="G4" s="49"/>
      <c r="H4" s="42"/>
      <c r="I4" s="35"/>
      <c r="J4" s="30" t="e">
        <f>VLOOKUP(A4,貼付!$A$2:$L$101,12,FALSE)</f>
        <v>#VALUE!</v>
      </c>
      <c r="K4" s="35">
        <f>VLOOKUP(A4,貼付!$A$2:$L$101,9,FALSE)</f>
        <v>0</v>
      </c>
      <c r="L4" s="2"/>
      <c r="M4" s="2"/>
      <c r="N4" s="2"/>
      <c r="O4" s="2"/>
      <c r="P4" s="10"/>
      <c r="R4" s="64" t="str">
        <f t="shared" ref="R4:R67" si="23">IF(LEN($E4)=0,"",IF(ISERR($AO4),"×",$AO4))</f>
        <v/>
      </c>
      <c r="S4" s="65" t="str">
        <f t="shared" si="2"/>
        <v/>
      </c>
      <c r="T4" s="77"/>
      <c r="U4" s="67" t="str">
        <f t="shared" si="3"/>
        <v>○</v>
      </c>
      <c r="V4" s="68" t="str">
        <f t="shared" si="4"/>
        <v>○</v>
      </c>
      <c r="W4" s="69" t="str">
        <f t="shared" si="5"/>
        <v>○</v>
      </c>
      <c r="X4" s="69" t="str">
        <f t="shared" si="6"/>
        <v>12桁不足しています。調整してください。</v>
      </c>
      <c r="Y4" s="69" t="str">
        <f t="shared" si="7"/>
        <v>×</v>
      </c>
      <c r="Z4" s="70"/>
      <c r="AA4" s="71" t="e">
        <f t="shared" si="8"/>
        <v>#VALUE!</v>
      </c>
      <c r="AB4" s="71" t="e">
        <f t="shared" si="9"/>
        <v>#VALUE!</v>
      </c>
      <c r="AC4" s="71" t="e">
        <f t="shared" si="10"/>
        <v>#VALUE!</v>
      </c>
      <c r="AD4" s="72" t="e">
        <f t="shared" si="11"/>
        <v>#VALUE!</v>
      </c>
      <c r="AE4" s="72" t="e">
        <f t="shared" si="12"/>
        <v>#VALUE!</v>
      </c>
      <c r="AF4" s="72" t="e">
        <f t="shared" si="13"/>
        <v>#VALUE!</v>
      </c>
      <c r="AG4" s="72" t="e">
        <f t="shared" si="14"/>
        <v>#VALUE!</v>
      </c>
      <c r="AH4" s="72" t="e">
        <f t="shared" si="15"/>
        <v>#VALUE!</v>
      </c>
      <c r="AI4" s="72" t="e">
        <f t="shared" si="16"/>
        <v>#VALUE!</v>
      </c>
      <c r="AJ4" s="72" t="e">
        <f t="shared" si="17"/>
        <v>#VALUE!</v>
      </c>
      <c r="AK4" s="72" t="e">
        <f t="shared" si="18"/>
        <v>#VALUE!</v>
      </c>
      <c r="AL4" s="71" t="e">
        <f t="shared" si="19"/>
        <v>#VALUE!</v>
      </c>
      <c r="AM4" s="70" t="e">
        <f t="shared" si="20"/>
        <v>#VALUE!</v>
      </c>
      <c r="AN4" s="72" t="e">
        <f t="shared" si="21"/>
        <v>#VALUE!</v>
      </c>
      <c r="AO4" s="73" t="e">
        <f t="shared" si="22"/>
        <v>#VALUE!</v>
      </c>
      <c r="BL4" s="80"/>
      <c r="BM4" s="2"/>
      <c r="BN4" s="2"/>
      <c r="BO4" s="2"/>
      <c r="BP4" s="2"/>
      <c r="BQ4" s="10"/>
    </row>
    <row r="5" spans="1:69" ht="16.5">
      <c r="A5" s="18" t="str">
        <f t="shared" si="1"/>
        <v/>
      </c>
      <c r="B5" s="13"/>
      <c r="C5" s="21">
        <f>VLOOKUP(A5,貼付!$A$2:$K$121,4,FALSE)</f>
        <v>0</v>
      </c>
      <c r="D5" s="39" t="s">
        <v>16</v>
      </c>
      <c r="E5" s="47"/>
      <c r="F5" s="48"/>
      <c r="G5" s="49"/>
      <c r="H5" s="42"/>
      <c r="I5" s="35"/>
      <c r="J5" s="30" t="e">
        <f>VLOOKUP(A5,貼付!$A$2:$L$101,12,FALSE)</f>
        <v>#VALUE!</v>
      </c>
      <c r="K5" s="35">
        <f>VLOOKUP(A5,貼付!$A$2:$L$101,9,FALSE)</f>
        <v>0</v>
      </c>
      <c r="L5" s="2"/>
      <c r="M5" s="2"/>
      <c r="N5" s="2"/>
      <c r="O5" s="2"/>
      <c r="P5" s="10"/>
      <c r="R5" s="64" t="str">
        <f t="shared" si="23"/>
        <v/>
      </c>
      <c r="S5" s="65" t="str">
        <f t="shared" si="2"/>
        <v/>
      </c>
      <c r="T5" s="77"/>
      <c r="U5" s="67" t="str">
        <f t="shared" si="3"/>
        <v>○</v>
      </c>
      <c r="V5" s="68" t="str">
        <f t="shared" si="4"/>
        <v>○</v>
      </c>
      <c r="W5" s="69" t="str">
        <f t="shared" si="5"/>
        <v>○</v>
      </c>
      <c r="X5" s="69" t="str">
        <f t="shared" si="6"/>
        <v>12桁不足しています。調整してください。</v>
      </c>
      <c r="Y5" s="69" t="str">
        <f t="shared" si="7"/>
        <v>×</v>
      </c>
      <c r="Z5" s="70"/>
      <c r="AA5" s="71" t="e">
        <f t="shared" si="8"/>
        <v>#VALUE!</v>
      </c>
      <c r="AB5" s="71" t="e">
        <f t="shared" si="9"/>
        <v>#VALUE!</v>
      </c>
      <c r="AC5" s="71" t="e">
        <f t="shared" si="10"/>
        <v>#VALUE!</v>
      </c>
      <c r="AD5" s="72" t="e">
        <f t="shared" si="11"/>
        <v>#VALUE!</v>
      </c>
      <c r="AE5" s="72" t="e">
        <f t="shared" si="12"/>
        <v>#VALUE!</v>
      </c>
      <c r="AF5" s="72" t="e">
        <f t="shared" si="13"/>
        <v>#VALUE!</v>
      </c>
      <c r="AG5" s="72" t="e">
        <f t="shared" si="14"/>
        <v>#VALUE!</v>
      </c>
      <c r="AH5" s="72" t="e">
        <f t="shared" si="15"/>
        <v>#VALUE!</v>
      </c>
      <c r="AI5" s="72" t="e">
        <f t="shared" si="16"/>
        <v>#VALUE!</v>
      </c>
      <c r="AJ5" s="72" t="e">
        <f t="shared" si="17"/>
        <v>#VALUE!</v>
      </c>
      <c r="AK5" s="72" t="e">
        <f t="shared" si="18"/>
        <v>#VALUE!</v>
      </c>
      <c r="AL5" s="71" t="e">
        <f t="shared" si="19"/>
        <v>#VALUE!</v>
      </c>
      <c r="AM5" s="70" t="e">
        <f t="shared" si="20"/>
        <v>#VALUE!</v>
      </c>
      <c r="AN5" s="72" t="e">
        <f t="shared" si="21"/>
        <v>#VALUE!</v>
      </c>
      <c r="AO5" s="73" t="e">
        <f t="shared" si="22"/>
        <v>#VALUE!</v>
      </c>
      <c r="BL5" s="80"/>
      <c r="BM5" s="2"/>
      <c r="BN5" s="2"/>
      <c r="BO5" s="2"/>
      <c r="BP5" s="2"/>
      <c r="BQ5" s="10"/>
    </row>
    <row r="6" spans="1:69" ht="16.5">
      <c r="A6" s="18" t="str">
        <f t="shared" si="1"/>
        <v/>
      </c>
      <c r="B6" s="13"/>
      <c r="C6" s="21">
        <f>VLOOKUP(A6,貼付!$A$2:$K$121,4,FALSE)</f>
        <v>0</v>
      </c>
      <c r="D6" s="39" t="s">
        <v>16</v>
      </c>
      <c r="E6" s="47"/>
      <c r="F6" s="48"/>
      <c r="G6" s="49"/>
      <c r="H6" s="42"/>
      <c r="I6" s="35"/>
      <c r="J6" s="30" t="e">
        <f>VLOOKUP(A6,貼付!$A$2:$L$101,12,FALSE)</f>
        <v>#VALUE!</v>
      </c>
      <c r="K6" s="35">
        <f>VLOOKUP(A6,貼付!$A$2:$L$101,9,FALSE)</f>
        <v>0</v>
      </c>
      <c r="L6" s="2"/>
      <c r="M6" s="2"/>
      <c r="N6" s="2"/>
      <c r="O6" s="2"/>
      <c r="P6" s="10"/>
      <c r="R6" s="64" t="str">
        <f t="shared" si="23"/>
        <v/>
      </c>
      <c r="S6" s="65" t="str">
        <f t="shared" si="2"/>
        <v/>
      </c>
      <c r="T6" s="77"/>
      <c r="U6" s="67" t="str">
        <f t="shared" si="3"/>
        <v>○</v>
      </c>
      <c r="V6" s="68" t="str">
        <f t="shared" si="4"/>
        <v>○</v>
      </c>
      <c r="W6" s="69" t="str">
        <f t="shared" si="5"/>
        <v>○</v>
      </c>
      <c r="X6" s="69" t="str">
        <f t="shared" si="6"/>
        <v>12桁不足しています。調整してください。</v>
      </c>
      <c r="Y6" s="69" t="str">
        <f t="shared" si="7"/>
        <v>×</v>
      </c>
      <c r="Z6" s="70"/>
      <c r="AA6" s="71" t="e">
        <f t="shared" si="8"/>
        <v>#VALUE!</v>
      </c>
      <c r="AB6" s="71" t="e">
        <f t="shared" si="9"/>
        <v>#VALUE!</v>
      </c>
      <c r="AC6" s="71" t="e">
        <f t="shared" si="10"/>
        <v>#VALUE!</v>
      </c>
      <c r="AD6" s="72" t="e">
        <f t="shared" si="11"/>
        <v>#VALUE!</v>
      </c>
      <c r="AE6" s="72" t="e">
        <f t="shared" si="12"/>
        <v>#VALUE!</v>
      </c>
      <c r="AF6" s="72" t="e">
        <f t="shared" si="13"/>
        <v>#VALUE!</v>
      </c>
      <c r="AG6" s="72" t="e">
        <f t="shared" si="14"/>
        <v>#VALUE!</v>
      </c>
      <c r="AH6" s="72" t="e">
        <f t="shared" si="15"/>
        <v>#VALUE!</v>
      </c>
      <c r="AI6" s="72" t="e">
        <f t="shared" si="16"/>
        <v>#VALUE!</v>
      </c>
      <c r="AJ6" s="72" t="e">
        <f t="shared" si="17"/>
        <v>#VALUE!</v>
      </c>
      <c r="AK6" s="72" t="e">
        <f t="shared" si="18"/>
        <v>#VALUE!</v>
      </c>
      <c r="AL6" s="71" t="e">
        <f t="shared" si="19"/>
        <v>#VALUE!</v>
      </c>
      <c r="AM6" s="70" t="e">
        <f t="shared" si="20"/>
        <v>#VALUE!</v>
      </c>
      <c r="AN6" s="72" t="e">
        <f t="shared" si="21"/>
        <v>#VALUE!</v>
      </c>
      <c r="AO6" s="73" t="e">
        <f t="shared" si="22"/>
        <v>#VALUE!</v>
      </c>
      <c r="BL6" s="80"/>
      <c r="BM6" s="2"/>
      <c r="BN6" s="2"/>
      <c r="BO6" s="2"/>
      <c r="BP6" s="2"/>
      <c r="BQ6" s="10"/>
    </row>
    <row r="7" spans="1:69" ht="16.5">
      <c r="A7" s="18" t="str">
        <f t="shared" si="1"/>
        <v/>
      </c>
      <c r="B7" s="13"/>
      <c r="C7" s="21">
        <f>VLOOKUP(A7,貼付!$A$2:$K$121,4,FALSE)</f>
        <v>0</v>
      </c>
      <c r="D7" s="39" t="s">
        <v>16</v>
      </c>
      <c r="E7" s="47"/>
      <c r="F7" s="48"/>
      <c r="G7" s="49"/>
      <c r="H7" s="42"/>
      <c r="I7" s="35"/>
      <c r="J7" s="30" t="e">
        <f>VLOOKUP(A7,貼付!$A$2:$L$101,12,FALSE)</f>
        <v>#VALUE!</v>
      </c>
      <c r="K7" s="35">
        <f>VLOOKUP(A7,貼付!$A$2:$L$101,9,FALSE)</f>
        <v>0</v>
      </c>
      <c r="L7" s="2"/>
      <c r="M7" s="2"/>
      <c r="N7" s="2"/>
      <c r="O7" s="2"/>
      <c r="P7" s="10"/>
      <c r="R7" s="64" t="str">
        <f t="shared" si="23"/>
        <v/>
      </c>
      <c r="S7" s="65" t="str">
        <f t="shared" si="2"/>
        <v/>
      </c>
      <c r="T7" s="77"/>
      <c r="U7" s="67" t="str">
        <f t="shared" si="3"/>
        <v>○</v>
      </c>
      <c r="V7" s="68" t="str">
        <f t="shared" si="4"/>
        <v>○</v>
      </c>
      <c r="W7" s="69" t="str">
        <f t="shared" si="5"/>
        <v>○</v>
      </c>
      <c r="X7" s="69" t="str">
        <f t="shared" si="6"/>
        <v>12桁不足しています。調整してください。</v>
      </c>
      <c r="Y7" s="69" t="str">
        <f t="shared" si="7"/>
        <v>×</v>
      </c>
      <c r="Z7" s="70"/>
      <c r="AA7" s="71" t="e">
        <f t="shared" si="8"/>
        <v>#VALUE!</v>
      </c>
      <c r="AB7" s="71" t="e">
        <f t="shared" si="9"/>
        <v>#VALUE!</v>
      </c>
      <c r="AC7" s="71" t="e">
        <f t="shared" si="10"/>
        <v>#VALUE!</v>
      </c>
      <c r="AD7" s="72" t="e">
        <f t="shared" si="11"/>
        <v>#VALUE!</v>
      </c>
      <c r="AE7" s="72" t="e">
        <f t="shared" si="12"/>
        <v>#VALUE!</v>
      </c>
      <c r="AF7" s="72" t="e">
        <f t="shared" si="13"/>
        <v>#VALUE!</v>
      </c>
      <c r="AG7" s="72" t="e">
        <f t="shared" si="14"/>
        <v>#VALUE!</v>
      </c>
      <c r="AH7" s="72" t="e">
        <f t="shared" si="15"/>
        <v>#VALUE!</v>
      </c>
      <c r="AI7" s="72" t="e">
        <f t="shared" si="16"/>
        <v>#VALUE!</v>
      </c>
      <c r="AJ7" s="72" t="e">
        <f t="shared" si="17"/>
        <v>#VALUE!</v>
      </c>
      <c r="AK7" s="72" t="e">
        <f t="shared" si="18"/>
        <v>#VALUE!</v>
      </c>
      <c r="AL7" s="71" t="e">
        <f t="shared" si="19"/>
        <v>#VALUE!</v>
      </c>
      <c r="AM7" s="70" t="e">
        <f t="shared" si="20"/>
        <v>#VALUE!</v>
      </c>
      <c r="AN7" s="72" t="e">
        <f t="shared" si="21"/>
        <v>#VALUE!</v>
      </c>
      <c r="AO7" s="73" t="e">
        <f t="shared" si="22"/>
        <v>#VALUE!</v>
      </c>
      <c r="BL7" s="80"/>
      <c r="BM7" s="2"/>
      <c r="BN7" s="2"/>
      <c r="BO7" s="2"/>
      <c r="BP7" s="2"/>
      <c r="BQ7" s="10"/>
    </row>
    <row r="8" spans="1:69" ht="16.5">
      <c r="A8" s="18" t="str">
        <f t="shared" si="1"/>
        <v/>
      </c>
      <c r="B8" s="13"/>
      <c r="C8" s="21">
        <f>VLOOKUP(A8,貼付!$A$2:$K$121,4,FALSE)</f>
        <v>0</v>
      </c>
      <c r="D8" s="39" t="s">
        <v>16</v>
      </c>
      <c r="E8" s="47"/>
      <c r="F8" s="48"/>
      <c r="G8" s="49"/>
      <c r="H8" s="42"/>
      <c r="I8" s="35"/>
      <c r="J8" s="30" t="e">
        <f>VLOOKUP(A8,貼付!$A$2:$L$101,12,FALSE)</f>
        <v>#VALUE!</v>
      </c>
      <c r="K8" s="35">
        <f>VLOOKUP(A8,貼付!$A$2:$L$101,9,FALSE)</f>
        <v>0</v>
      </c>
      <c r="L8" s="2"/>
      <c r="M8" s="2"/>
      <c r="N8" s="2"/>
      <c r="O8" s="2"/>
      <c r="P8" s="10"/>
      <c r="R8" s="64" t="str">
        <f t="shared" si="23"/>
        <v/>
      </c>
      <c r="S8" s="65" t="str">
        <f t="shared" si="2"/>
        <v/>
      </c>
      <c r="T8" s="77"/>
      <c r="U8" s="67" t="str">
        <f t="shared" si="3"/>
        <v>○</v>
      </c>
      <c r="V8" s="68" t="str">
        <f t="shared" si="4"/>
        <v>○</v>
      </c>
      <c r="W8" s="69" t="str">
        <f t="shared" si="5"/>
        <v>○</v>
      </c>
      <c r="X8" s="69" t="str">
        <f t="shared" si="6"/>
        <v>12桁不足しています。調整してください。</v>
      </c>
      <c r="Y8" s="69" t="str">
        <f t="shared" si="7"/>
        <v>×</v>
      </c>
      <c r="Z8" s="70"/>
      <c r="AA8" s="71" t="e">
        <f t="shared" si="8"/>
        <v>#VALUE!</v>
      </c>
      <c r="AB8" s="71" t="e">
        <f t="shared" si="9"/>
        <v>#VALUE!</v>
      </c>
      <c r="AC8" s="71" t="e">
        <f t="shared" si="10"/>
        <v>#VALUE!</v>
      </c>
      <c r="AD8" s="72" t="e">
        <f t="shared" si="11"/>
        <v>#VALUE!</v>
      </c>
      <c r="AE8" s="72" t="e">
        <f t="shared" si="12"/>
        <v>#VALUE!</v>
      </c>
      <c r="AF8" s="72" t="e">
        <f t="shared" si="13"/>
        <v>#VALUE!</v>
      </c>
      <c r="AG8" s="72" t="e">
        <f t="shared" si="14"/>
        <v>#VALUE!</v>
      </c>
      <c r="AH8" s="72" t="e">
        <f t="shared" si="15"/>
        <v>#VALUE!</v>
      </c>
      <c r="AI8" s="72" t="e">
        <f t="shared" si="16"/>
        <v>#VALUE!</v>
      </c>
      <c r="AJ8" s="72" t="e">
        <f t="shared" si="17"/>
        <v>#VALUE!</v>
      </c>
      <c r="AK8" s="72" t="e">
        <f t="shared" si="18"/>
        <v>#VALUE!</v>
      </c>
      <c r="AL8" s="71" t="e">
        <f t="shared" si="19"/>
        <v>#VALUE!</v>
      </c>
      <c r="AM8" s="70" t="e">
        <f t="shared" si="20"/>
        <v>#VALUE!</v>
      </c>
      <c r="AN8" s="72" t="e">
        <f t="shared" si="21"/>
        <v>#VALUE!</v>
      </c>
      <c r="AO8" s="73" t="e">
        <f t="shared" si="22"/>
        <v>#VALUE!</v>
      </c>
      <c r="BL8" s="80"/>
      <c r="BM8" s="2"/>
      <c r="BN8" s="2"/>
      <c r="BO8" s="2"/>
      <c r="BP8" s="2"/>
      <c r="BQ8" s="10"/>
    </row>
    <row r="9" spans="1:69" ht="16.5">
      <c r="A9" s="18" t="str">
        <f t="shared" si="1"/>
        <v/>
      </c>
      <c r="B9" s="13"/>
      <c r="C9" s="21">
        <f>VLOOKUP(A9,貼付!$A$2:$K$121,4,FALSE)</f>
        <v>0</v>
      </c>
      <c r="D9" s="39" t="s">
        <v>16</v>
      </c>
      <c r="E9" s="47"/>
      <c r="F9" s="48"/>
      <c r="G9" s="49"/>
      <c r="H9" s="42"/>
      <c r="I9" s="35"/>
      <c r="J9" s="30" t="e">
        <f>VLOOKUP(A9,貼付!$A$2:$L$101,12,FALSE)</f>
        <v>#VALUE!</v>
      </c>
      <c r="K9" s="35">
        <f>VLOOKUP(A9,貼付!$A$2:$L$101,9,FALSE)</f>
        <v>0</v>
      </c>
      <c r="L9" s="2"/>
      <c r="M9" s="2"/>
      <c r="N9" s="2"/>
      <c r="O9" s="2"/>
      <c r="P9" s="10"/>
      <c r="R9" s="64" t="str">
        <f t="shared" si="23"/>
        <v/>
      </c>
      <c r="S9" s="65" t="str">
        <f t="shared" si="2"/>
        <v/>
      </c>
      <c r="T9" s="77"/>
      <c r="U9" s="67" t="str">
        <f t="shared" si="3"/>
        <v>○</v>
      </c>
      <c r="V9" s="68" t="str">
        <f t="shared" si="4"/>
        <v>○</v>
      </c>
      <c r="W9" s="69" t="str">
        <f t="shared" si="5"/>
        <v>○</v>
      </c>
      <c r="X9" s="69" t="str">
        <f t="shared" si="6"/>
        <v>12桁不足しています。調整してください。</v>
      </c>
      <c r="Y9" s="69" t="str">
        <f t="shared" si="7"/>
        <v>×</v>
      </c>
      <c r="Z9" s="70"/>
      <c r="AA9" s="71" t="e">
        <f t="shared" si="8"/>
        <v>#VALUE!</v>
      </c>
      <c r="AB9" s="71" t="e">
        <f t="shared" si="9"/>
        <v>#VALUE!</v>
      </c>
      <c r="AC9" s="71" t="e">
        <f t="shared" si="10"/>
        <v>#VALUE!</v>
      </c>
      <c r="AD9" s="72" t="e">
        <f t="shared" si="11"/>
        <v>#VALUE!</v>
      </c>
      <c r="AE9" s="72" t="e">
        <f t="shared" si="12"/>
        <v>#VALUE!</v>
      </c>
      <c r="AF9" s="72" t="e">
        <f t="shared" si="13"/>
        <v>#VALUE!</v>
      </c>
      <c r="AG9" s="72" t="e">
        <f t="shared" si="14"/>
        <v>#VALUE!</v>
      </c>
      <c r="AH9" s="72" t="e">
        <f t="shared" si="15"/>
        <v>#VALUE!</v>
      </c>
      <c r="AI9" s="72" t="e">
        <f t="shared" si="16"/>
        <v>#VALUE!</v>
      </c>
      <c r="AJ9" s="72" t="e">
        <f t="shared" si="17"/>
        <v>#VALUE!</v>
      </c>
      <c r="AK9" s="72" t="e">
        <f t="shared" si="18"/>
        <v>#VALUE!</v>
      </c>
      <c r="AL9" s="71" t="e">
        <f t="shared" si="19"/>
        <v>#VALUE!</v>
      </c>
      <c r="AM9" s="70" t="e">
        <f t="shared" si="20"/>
        <v>#VALUE!</v>
      </c>
      <c r="AN9" s="72" t="e">
        <f t="shared" si="21"/>
        <v>#VALUE!</v>
      </c>
      <c r="AO9" s="73" t="e">
        <f t="shared" si="22"/>
        <v>#VALUE!</v>
      </c>
      <c r="BL9" s="80"/>
      <c r="BM9" s="2"/>
      <c r="BN9" s="2"/>
      <c r="BO9" s="2"/>
      <c r="BP9" s="2"/>
      <c r="BQ9" s="10"/>
    </row>
    <row r="10" spans="1:69" ht="16.5">
      <c r="A10" s="18" t="str">
        <f t="shared" si="1"/>
        <v/>
      </c>
      <c r="B10" s="13"/>
      <c r="C10" s="21">
        <f>VLOOKUP(A10,貼付!$A$2:$K$121,4,FALSE)</f>
        <v>0</v>
      </c>
      <c r="D10" s="39" t="s">
        <v>16</v>
      </c>
      <c r="E10" s="47"/>
      <c r="F10" s="48"/>
      <c r="G10" s="49"/>
      <c r="H10" s="42"/>
      <c r="I10" s="35"/>
      <c r="J10" s="30" t="e">
        <f>VLOOKUP(A10,貼付!$A$2:$L$101,12,FALSE)</f>
        <v>#VALUE!</v>
      </c>
      <c r="K10" s="35">
        <f>VLOOKUP(A10,貼付!$A$2:$L$101,9,FALSE)</f>
        <v>0</v>
      </c>
      <c r="L10" s="2"/>
      <c r="M10" s="2"/>
      <c r="N10" s="2"/>
      <c r="O10" s="2"/>
      <c r="P10" s="10"/>
      <c r="R10" s="64" t="str">
        <f t="shared" si="23"/>
        <v/>
      </c>
      <c r="S10" s="65" t="str">
        <f t="shared" si="2"/>
        <v/>
      </c>
      <c r="T10" s="77"/>
      <c r="U10" s="67" t="str">
        <f t="shared" si="3"/>
        <v>○</v>
      </c>
      <c r="V10" s="68" t="str">
        <f t="shared" si="4"/>
        <v>○</v>
      </c>
      <c r="W10" s="69" t="str">
        <f t="shared" si="5"/>
        <v>○</v>
      </c>
      <c r="X10" s="69" t="str">
        <f t="shared" si="6"/>
        <v>12桁不足しています。調整してください。</v>
      </c>
      <c r="Y10" s="69" t="str">
        <f t="shared" si="7"/>
        <v>×</v>
      </c>
      <c r="Z10" s="70"/>
      <c r="AA10" s="71" t="e">
        <f t="shared" si="8"/>
        <v>#VALUE!</v>
      </c>
      <c r="AB10" s="71" t="e">
        <f t="shared" si="9"/>
        <v>#VALUE!</v>
      </c>
      <c r="AC10" s="71" t="e">
        <f t="shared" si="10"/>
        <v>#VALUE!</v>
      </c>
      <c r="AD10" s="72" t="e">
        <f t="shared" si="11"/>
        <v>#VALUE!</v>
      </c>
      <c r="AE10" s="72" t="e">
        <f t="shared" si="12"/>
        <v>#VALUE!</v>
      </c>
      <c r="AF10" s="72" t="e">
        <f t="shared" si="13"/>
        <v>#VALUE!</v>
      </c>
      <c r="AG10" s="72" t="e">
        <f t="shared" si="14"/>
        <v>#VALUE!</v>
      </c>
      <c r="AH10" s="72" t="e">
        <f t="shared" si="15"/>
        <v>#VALUE!</v>
      </c>
      <c r="AI10" s="72" t="e">
        <f t="shared" si="16"/>
        <v>#VALUE!</v>
      </c>
      <c r="AJ10" s="72" t="e">
        <f t="shared" si="17"/>
        <v>#VALUE!</v>
      </c>
      <c r="AK10" s="72" t="e">
        <f t="shared" si="18"/>
        <v>#VALUE!</v>
      </c>
      <c r="AL10" s="71" t="e">
        <f t="shared" si="19"/>
        <v>#VALUE!</v>
      </c>
      <c r="AM10" s="70" t="e">
        <f t="shared" si="20"/>
        <v>#VALUE!</v>
      </c>
      <c r="AN10" s="72" t="e">
        <f t="shared" si="21"/>
        <v>#VALUE!</v>
      </c>
      <c r="AO10" s="73" t="e">
        <f t="shared" si="22"/>
        <v>#VALUE!</v>
      </c>
      <c r="BL10" s="80"/>
      <c r="BM10" s="2"/>
      <c r="BN10" s="2"/>
      <c r="BO10" s="2"/>
      <c r="BP10" s="2"/>
      <c r="BQ10" s="10"/>
    </row>
    <row r="11" spans="1:69" ht="16.5">
      <c r="A11" s="18" t="str">
        <f t="shared" si="1"/>
        <v/>
      </c>
      <c r="B11" s="13"/>
      <c r="C11" s="21">
        <f>VLOOKUP(A11,貼付!$A$2:$K$121,4,FALSE)</f>
        <v>0</v>
      </c>
      <c r="D11" s="39" t="s">
        <v>16</v>
      </c>
      <c r="E11" s="47"/>
      <c r="F11" s="48"/>
      <c r="G11" s="49"/>
      <c r="H11" s="42"/>
      <c r="I11" s="35"/>
      <c r="J11" s="30" t="e">
        <f>VLOOKUP(A11,貼付!$A$2:$L$101,12,FALSE)</f>
        <v>#VALUE!</v>
      </c>
      <c r="K11" s="35">
        <f>VLOOKUP(A11,貼付!$A$2:$L$101,9,FALSE)</f>
        <v>0</v>
      </c>
      <c r="L11" s="2"/>
      <c r="M11" s="2"/>
      <c r="N11" s="2"/>
      <c r="O11" s="2"/>
      <c r="P11" s="10"/>
      <c r="R11" s="64" t="str">
        <f t="shared" si="23"/>
        <v/>
      </c>
      <c r="S11" s="65" t="str">
        <f t="shared" si="2"/>
        <v/>
      </c>
      <c r="T11" s="77"/>
      <c r="U11" s="67" t="str">
        <f t="shared" si="3"/>
        <v>○</v>
      </c>
      <c r="V11" s="68" t="str">
        <f t="shared" si="4"/>
        <v>○</v>
      </c>
      <c r="W11" s="69" t="str">
        <f t="shared" si="5"/>
        <v>○</v>
      </c>
      <c r="X11" s="69" t="str">
        <f t="shared" si="6"/>
        <v>12桁不足しています。調整してください。</v>
      </c>
      <c r="Y11" s="69" t="str">
        <f t="shared" si="7"/>
        <v>×</v>
      </c>
      <c r="Z11" s="70"/>
      <c r="AA11" s="71" t="e">
        <f t="shared" si="8"/>
        <v>#VALUE!</v>
      </c>
      <c r="AB11" s="71" t="e">
        <f t="shared" si="9"/>
        <v>#VALUE!</v>
      </c>
      <c r="AC11" s="71" t="e">
        <f t="shared" si="10"/>
        <v>#VALUE!</v>
      </c>
      <c r="AD11" s="72" t="e">
        <f t="shared" si="11"/>
        <v>#VALUE!</v>
      </c>
      <c r="AE11" s="72" t="e">
        <f t="shared" si="12"/>
        <v>#VALUE!</v>
      </c>
      <c r="AF11" s="72" t="e">
        <f t="shared" si="13"/>
        <v>#VALUE!</v>
      </c>
      <c r="AG11" s="72" t="e">
        <f t="shared" si="14"/>
        <v>#VALUE!</v>
      </c>
      <c r="AH11" s="72" t="e">
        <f t="shared" si="15"/>
        <v>#VALUE!</v>
      </c>
      <c r="AI11" s="72" t="e">
        <f t="shared" si="16"/>
        <v>#VALUE!</v>
      </c>
      <c r="AJ11" s="72" t="e">
        <f t="shared" si="17"/>
        <v>#VALUE!</v>
      </c>
      <c r="AK11" s="72" t="e">
        <f t="shared" si="18"/>
        <v>#VALUE!</v>
      </c>
      <c r="AL11" s="71" t="e">
        <f t="shared" si="19"/>
        <v>#VALUE!</v>
      </c>
      <c r="AM11" s="70" t="e">
        <f t="shared" si="20"/>
        <v>#VALUE!</v>
      </c>
      <c r="AN11" s="72" t="e">
        <f t="shared" si="21"/>
        <v>#VALUE!</v>
      </c>
      <c r="AO11" s="73" t="e">
        <f t="shared" si="22"/>
        <v>#VALUE!</v>
      </c>
      <c r="BL11" s="80"/>
      <c r="BM11" s="2"/>
      <c r="BN11" s="2"/>
      <c r="BO11" s="2"/>
      <c r="BP11" s="2"/>
      <c r="BQ11" s="10"/>
    </row>
    <row r="12" spans="1:69" ht="16.5">
      <c r="A12" s="18" t="str">
        <f t="shared" si="1"/>
        <v/>
      </c>
      <c r="B12" s="13"/>
      <c r="C12" s="21">
        <f>VLOOKUP(A12,貼付!$A$2:$K$121,4,FALSE)</f>
        <v>0</v>
      </c>
      <c r="D12" s="39" t="s">
        <v>16</v>
      </c>
      <c r="E12" s="47"/>
      <c r="F12" s="48"/>
      <c r="G12" s="49"/>
      <c r="H12" s="42"/>
      <c r="I12" s="35"/>
      <c r="J12" s="30" t="e">
        <f>VLOOKUP(A12,貼付!$A$2:$L$101,12,FALSE)</f>
        <v>#VALUE!</v>
      </c>
      <c r="K12" s="35">
        <f>VLOOKUP(A12,貼付!$A$2:$L$101,9,FALSE)</f>
        <v>0</v>
      </c>
      <c r="L12" s="2"/>
      <c r="M12" s="2"/>
      <c r="N12" s="2"/>
      <c r="O12" s="2"/>
      <c r="P12" s="10"/>
      <c r="R12" s="64" t="str">
        <f t="shared" si="23"/>
        <v/>
      </c>
      <c r="S12" s="65" t="str">
        <f t="shared" si="2"/>
        <v/>
      </c>
      <c r="T12" s="77"/>
      <c r="U12" s="67" t="str">
        <f t="shared" si="3"/>
        <v>○</v>
      </c>
      <c r="V12" s="68" t="str">
        <f t="shared" si="4"/>
        <v>○</v>
      </c>
      <c r="W12" s="69" t="str">
        <f t="shared" si="5"/>
        <v>○</v>
      </c>
      <c r="X12" s="69" t="str">
        <f t="shared" si="6"/>
        <v>12桁不足しています。調整してください。</v>
      </c>
      <c r="Y12" s="69" t="str">
        <f t="shared" si="7"/>
        <v>×</v>
      </c>
      <c r="Z12" s="70"/>
      <c r="AA12" s="71" t="e">
        <f t="shared" si="8"/>
        <v>#VALUE!</v>
      </c>
      <c r="AB12" s="71" t="e">
        <f t="shared" si="9"/>
        <v>#VALUE!</v>
      </c>
      <c r="AC12" s="71" t="e">
        <f t="shared" si="10"/>
        <v>#VALUE!</v>
      </c>
      <c r="AD12" s="72" t="e">
        <f t="shared" si="11"/>
        <v>#VALUE!</v>
      </c>
      <c r="AE12" s="72" t="e">
        <f t="shared" si="12"/>
        <v>#VALUE!</v>
      </c>
      <c r="AF12" s="72" t="e">
        <f t="shared" si="13"/>
        <v>#VALUE!</v>
      </c>
      <c r="AG12" s="72" t="e">
        <f t="shared" si="14"/>
        <v>#VALUE!</v>
      </c>
      <c r="AH12" s="72" t="e">
        <f t="shared" si="15"/>
        <v>#VALUE!</v>
      </c>
      <c r="AI12" s="72" t="e">
        <f t="shared" si="16"/>
        <v>#VALUE!</v>
      </c>
      <c r="AJ12" s="72" t="e">
        <f t="shared" si="17"/>
        <v>#VALUE!</v>
      </c>
      <c r="AK12" s="72" t="e">
        <f t="shared" si="18"/>
        <v>#VALUE!</v>
      </c>
      <c r="AL12" s="71" t="e">
        <f t="shared" si="19"/>
        <v>#VALUE!</v>
      </c>
      <c r="AM12" s="70" t="e">
        <f t="shared" si="20"/>
        <v>#VALUE!</v>
      </c>
      <c r="AN12" s="72" t="e">
        <f t="shared" si="21"/>
        <v>#VALUE!</v>
      </c>
      <c r="AO12" s="73" t="e">
        <f t="shared" si="22"/>
        <v>#VALUE!</v>
      </c>
      <c r="BL12" s="80"/>
      <c r="BM12" s="2"/>
      <c r="BN12" s="2"/>
      <c r="BO12" s="2"/>
      <c r="BP12" s="2"/>
      <c r="BQ12" s="10"/>
    </row>
    <row r="13" spans="1:69" ht="16.5">
      <c r="A13" s="18" t="str">
        <f t="shared" si="1"/>
        <v/>
      </c>
      <c r="B13" s="13"/>
      <c r="C13" s="21">
        <f>VLOOKUP(A13,貼付!$A$2:$K$121,4,FALSE)</f>
        <v>0</v>
      </c>
      <c r="D13" s="39" t="s">
        <v>16</v>
      </c>
      <c r="E13" s="47"/>
      <c r="F13" s="48"/>
      <c r="G13" s="49"/>
      <c r="H13" s="42"/>
      <c r="I13" s="35"/>
      <c r="J13" s="30" t="e">
        <f>VLOOKUP(A13,貼付!$A$2:$L$101,12,FALSE)</f>
        <v>#VALUE!</v>
      </c>
      <c r="K13" s="35">
        <f>VLOOKUP(A13,貼付!$A$2:$L$101,9,FALSE)</f>
        <v>0</v>
      </c>
      <c r="L13" s="2"/>
      <c r="M13" s="2"/>
      <c r="N13" s="2"/>
      <c r="O13" s="2"/>
      <c r="P13" s="10"/>
      <c r="R13" s="64" t="str">
        <f t="shared" si="23"/>
        <v/>
      </c>
      <c r="S13" s="65" t="str">
        <f t="shared" si="2"/>
        <v/>
      </c>
      <c r="T13" s="77"/>
      <c r="U13" s="67" t="str">
        <f t="shared" si="3"/>
        <v>○</v>
      </c>
      <c r="V13" s="68" t="str">
        <f t="shared" si="4"/>
        <v>○</v>
      </c>
      <c r="W13" s="69" t="str">
        <f t="shared" si="5"/>
        <v>○</v>
      </c>
      <c r="X13" s="69" t="str">
        <f t="shared" si="6"/>
        <v>12桁不足しています。調整してください。</v>
      </c>
      <c r="Y13" s="69" t="str">
        <f t="shared" si="7"/>
        <v>×</v>
      </c>
      <c r="Z13" s="70"/>
      <c r="AA13" s="71" t="e">
        <f t="shared" si="8"/>
        <v>#VALUE!</v>
      </c>
      <c r="AB13" s="71" t="e">
        <f t="shared" si="9"/>
        <v>#VALUE!</v>
      </c>
      <c r="AC13" s="71" t="e">
        <f t="shared" si="10"/>
        <v>#VALUE!</v>
      </c>
      <c r="AD13" s="72" t="e">
        <f t="shared" si="11"/>
        <v>#VALUE!</v>
      </c>
      <c r="AE13" s="72" t="e">
        <f t="shared" si="12"/>
        <v>#VALUE!</v>
      </c>
      <c r="AF13" s="72" t="e">
        <f t="shared" si="13"/>
        <v>#VALUE!</v>
      </c>
      <c r="AG13" s="72" t="e">
        <f t="shared" si="14"/>
        <v>#VALUE!</v>
      </c>
      <c r="AH13" s="72" t="e">
        <f t="shared" si="15"/>
        <v>#VALUE!</v>
      </c>
      <c r="AI13" s="72" t="e">
        <f t="shared" si="16"/>
        <v>#VALUE!</v>
      </c>
      <c r="AJ13" s="72" t="e">
        <f t="shared" si="17"/>
        <v>#VALUE!</v>
      </c>
      <c r="AK13" s="72" t="e">
        <f t="shared" si="18"/>
        <v>#VALUE!</v>
      </c>
      <c r="AL13" s="71" t="e">
        <f t="shared" si="19"/>
        <v>#VALUE!</v>
      </c>
      <c r="AM13" s="70" t="e">
        <f t="shared" si="20"/>
        <v>#VALUE!</v>
      </c>
      <c r="AN13" s="72" t="e">
        <f t="shared" si="21"/>
        <v>#VALUE!</v>
      </c>
      <c r="AO13" s="73" t="e">
        <f t="shared" si="22"/>
        <v>#VALUE!</v>
      </c>
      <c r="BL13" s="80"/>
      <c r="BM13" s="2"/>
      <c r="BN13" s="2"/>
      <c r="BO13" s="2"/>
      <c r="BP13" s="2"/>
      <c r="BQ13" s="10"/>
    </row>
    <row r="14" spans="1:69" ht="16.5">
      <c r="A14" s="18" t="str">
        <f t="shared" si="1"/>
        <v/>
      </c>
      <c r="B14" s="13"/>
      <c r="C14" s="21">
        <f>VLOOKUP(A14,貼付!$A$2:$K$121,4,FALSE)</f>
        <v>0</v>
      </c>
      <c r="D14" s="39" t="s">
        <v>16</v>
      </c>
      <c r="E14" s="47"/>
      <c r="F14" s="48"/>
      <c r="G14" s="49"/>
      <c r="H14" s="42"/>
      <c r="I14" s="35"/>
      <c r="J14" s="30" t="e">
        <f>VLOOKUP(A14,貼付!$A$2:$L$101,12,FALSE)</f>
        <v>#VALUE!</v>
      </c>
      <c r="K14" s="35">
        <f>VLOOKUP(A14,貼付!$A$2:$L$101,9,FALSE)</f>
        <v>0</v>
      </c>
      <c r="L14" s="2"/>
      <c r="M14" s="2"/>
      <c r="N14" s="2"/>
      <c r="O14" s="2"/>
      <c r="P14" s="10"/>
      <c r="R14" s="64" t="str">
        <f t="shared" si="23"/>
        <v/>
      </c>
      <c r="S14" s="65" t="str">
        <f t="shared" si="2"/>
        <v/>
      </c>
      <c r="T14" s="77"/>
      <c r="U14" s="67" t="str">
        <f t="shared" si="3"/>
        <v>○</v>
      </c>
      <c r="V14" s="68" t="str">
        <f t="shared" si="4"/>
        <v>○</v>
      </c>
      <c r="W14" s="69" t="str">
        <f t="shared" si="5"/>
        <v>○</v>
      </c>
      <c r="X14" s="69" t="str">
        <f t="shared" si="6"/>
        <v>12桁不足しています。調整してください。</v>
      </c>
      <c r="Y14" s="69" t="str">
        <f t="shared" si="7"/>
        <v>×</v>
      </c>
      <c r="Z14" s="70"/>
      <c r="AA14" s="71" t="e">
        <f t="shared" si="8"/>
        <v>#VALUE!</v>
      </c>
      <c r="AB14" s="71" t="e">
        <f t="shared" si="9"/>
        <v>#VALUE!</v>
      </c>
      <c r="AC14" s="71" t="e">
        <f t="shared" si="10"/>
        <v>#VALUE!</v>
      </c>
      <c r="AD14" s="72" t="e">
        <f t="shared" si="11"/>
        <v>#VALUE!</v>
      </c>
      <c r="AE14" s="72" t="e">
        <f t="shared" si="12"/>
        <v>#VALUE!</v>
      </c>
      <c r="AF14" s="72" t="e">
        <f t="shared" si="13"/>
        <v>#VALUE!</v>
      </c>
      <c r="AG14" s="72" t="e">
        <f t="shared" si="14"/>
        <v>#VALUE!</v>
      </c>
      <c r="AH14" s="72" t="e">
        <f t="shared" si="15"/>
        <v>#VALUE!</v>
      </c>
      <c r="AI14" s="72" t="e">
        <f t="shared" si="16"/>
        <v>#VALUE!</v>
      </c>
      <c r="AJ14" s="72" t="e">
        <f t="shared" si="17"/>
        <v>#VALUE!</v>
      </c>
      <c r="AK14" s="72" t="e">
        <f t="shared" si="18"/>
        <v>#VALUE!</v>
      </c>
      <c r="AL14" s="71" t="e">
        <f t="shared" si="19"/>
        <v>#VALUE!</v>
      </c>
      <c r="AM14" s="70" t="e">
        <f t="shared" si="20"/>
        <v>#VALUE!</v>
      </c>
      <c r="AN14" s="72" t="e">
        <f t="shared" si="21"/>
        <v>#VALUE!</v>
      </c>
      <c r="AO14" s="73" t="e">
        <f t="shared" si="22"/>
        <v>#VALUE!</v>
      </c>
      <c r="BL14" s="80"/>
      <c r="BM14" s="2"/>
      <c r="BN14" s="2"/>
      <c r="BO14" s="2"/>
      <c r="BP14" s="2"/>
      <c r="BQ14" s="10"/>
    </row>
    <row r="15" spans="1:69" ht="16.5">
      <c r="A15" s="18" t="str">
        <f t="shared" si="1"/>
        <v/>
      </c>
      <c r="B15" s="13"/>
      <c r="C15" s="21">
        <f>VLOOKUP(A15,貼付!$A$2:$K$121,4,FALSE)</f>
        <v>0</v>
      </c>
      <c r="D15" s="39" t="s">
        <v>16</v>
      </c>
      <c r="E15" s="47"/>
      <c r="F15" s="48"/>
      <c r="G15" s="49"/>
      <c r="H15" s="42"/>
      <c r="I15" s="35"/>
      <c r="J15" s="30" t="e">
        <f>VLOOKUP(A15,貼付!$A$2:$L$101,12,FALSE)</f>
        <v>#VALUE!</v>
      </c>
      <c r="K15" s="35">
        <f>VLOOKUP(A15,貼付!$A$2:$L$101,9,FALSE)</f>
        <v>0</v>
      </c>
      <c r="L15" s="2"/>
      <c r="M15" s="2"/>
      <c r="N15" s="2"/>
      <c r="O15" s="2"/>
      <c r="P15" s="10"/>
      <c r="R15" s="64" t="str">
        <f t="shared" si="23"/>
        <v/>
      </c>
      <c r="S15" s="65" t="str">
        <f t="shared" si="2"/>
        <v/>
      </c>
      <c r="T15" s="77"/>
      <c r="U15" s="67" t="str">
        <f t="shared" si="3"/>
        <v>○</v>
      </c>
      <c r="V15" s="68" t="str">
        <f t="shared" si="4"/>
        <v>○</v>
      </c>
      <c r="W15" s="69" t="str">
        <f t="shared" si="5"/>
        <v>○</v>
      </c>
      <c r="X15" s="69" t="str">
        <f t="shared" si="6"/>
        <v>12桁不足しています。調整してください。</v>
      </c>
      <c r="Y15" s="69" t="str">
        <f t="shared" si="7"/>
        <v>×</v>
      </c>
      <c r="Z15" s="70"/>
      <c r="AA15" s="71" t="e">
        <f t="shared" si="8"/>
        <v>#VALUE!</v>
      </c>
      <c r="AB15" s="71" t="e">
        <f t="shared" si="9"/>
        <v>#VALUE!</v>
      </c>
      <c r="AC15" s="71" t="e">
        <f t="shared" si="10"/>
        <v>#VALUE!</v>
      </c>
      <c r="AD15" s="72" t="e">
        <f t="shared" si="11"/>
        <v>#VALUE!</v>
      </c>
      <c r="AE15" s="72" t="e">
        <f t="shared" si="12"/>
        <v>#VALUE!</v>
      </c>
      <c r="AF15" s="72" t="e">
        <f t="shared" si="13"/>
        <v>#VALUE!</v>
      </c>
      <c r="AG15" s="72" t="e">
        <f t="shared" si="14"/>
        <v>#VALUE!</v>
      </c>
      <c r="AH15" s="72" t="e">
        <f t="shared" si="15"/>
        <v>#VALUE!</v>
      </c>
      <c r="AI15" s="72" t="e">
        <f t="shared" si="16"/>
        <v>#VALUE!</v>
      </c>
      <c r="AJ15" s="72" t="e">
        <f t="shared" si="17"/>
        <v>#VALUE!</v>
      </c>
      <c r="AK15" s="72" t="e">
        <f t="shared" si="18"/>
        <v>#VALUE!</v>
      </c>
      <c r="AL15" s="71" t="e">
        <f t="shared" si="19"/>
        <v>#VALUE!</v>
      </c>
      <c r="AM15" s="70" t="e">
        <f t="shared" si="20"/>
        <v>#VALUE!</v>
      </c>
      <c r="AN15" s="72" t="e">
        <f t="shared" si="21"/>
        <v>#VALUE!</v>
      </c>
      <c r="AO15" s="73" t="e">
        <f t="shared" si="22"/>
        <v>#VALUE!</v>
      </c>
      <c r="BL15" s="80"/>
      <c r="BM15" s="2"/>
      <c r="BN15" s="2"/>
      <c r="BO15" s="2"/>
      <c r="BP15" s="2"/>
      <c r="BQ15" s="10"/>
    </row>
    <row r="16" spans="1:69" ht="16.5">
      <c r="A16" s="18" t="str">
        <f t="shared" si="1"/>
        <v/>
      </c>
      <c r="B16" s="13"/>
      <c r="C16" s="21">
        <f>VLOOKUP(A16,貼付!$A$2:$K$121,4,FALSE)</f>
        <v>0</v>
      </c>
      <c r="D16" s="39" t="s">
        <v>16</v>
      </c>
      <c r="E16" s="47"/>
      <c r="F16" s="48"/>
      <c r="G16" s="49"/>
      <c r="H16" s="42"/>
      <c r="I16" s="35"/>
      <c r="J16" s="30" t="e">
        <f>VLOOKUP(A16,貼付!$A$2:$L$101,12,FALSE)</f>
        <v>#VALUE!</v>
      </c>
      <c r="K16" s="35">
        <f>VLOOKUP(A16,貼付!$A$2:$L$101,9,FALSE)</f>
        <v>0</v>
      </c>
      <c r="L16" s="2"/>
      <c r="M16" s="2"/>
      <c r="N16" s="2"/>
      <c r="O16" s="2"/>
      <c r="P16" s="10"/>
      <c r="R16" s="64" t="str">
        <f t="shared" si="23"/>
        <v/>
      </c>
      <c r="S16" s="65" t="str">
        <f t="shared" si="2"/>
        <v/>
      </c>
      <c r="T16" s="77"/>
      <c r="U16" s="67" t="str">
        <f t="shared" si="3"/>
        <v>○</v>
      </c>
      <c r="V16" s="68" t="str">
        <f t="shared" si="4"/>
        <v>○</v>
      </c>
      <c r="W16" s="69" t="str">
        <f t="shared" si="5"/>
        <v>○</v>
      </c>
      <c r="X16" s="69" t="str">
        <f t="shared" si="6"/>
        <v>12桁不足しています。調整してください。</v>
      </c>
      <c r="Y16" s="69" t="str">
        <f t="shared" si="7"/>
        <v>×</v>
      </c>
      <c r="Z16" s="70"/>
      <c r="AA16" s="71" t="e">
        <f t="shared" si="8"/>
        <v>#VALUE!</v>
      </c>
      <c r="AB16" s="71" t="e">
        <f t="shared" si="9"/>
        <v>#VALUE!</v>
      </c>
      <c r="AC16" s="71" t="e">
        <f t="shared" si="10"/>
        <v>#VALUE!</v>
      </c>
      <c r="AD16" s="72" t="e">
        <f t="shared" si="11"/>
        <v>#VALUE!</v>
      </c>
      <c r="AE16" s="72" t="e">
        <f t="shared" si="12"/>
        <v>#VALUE!</v>
      </c>
      <c r="AF16" s="72" t="e">
        <f t="shared" si="13"/>
        <v>#VALUE!</v>
      </c>
      <c r="AG16" s="72" t="e">
        <f t="shared" si="14"/>
        <v>#VALUE!</v>
      </c>
      <c r="AH16" s="72" t="e">
        <f t="shared" si="15"/>
        <v>#VALUE!</v>
      </c>
      <c r="AI16" s="72" t="e">
        <f t="shared" si="16"/>
        <v>#VALUE!</v>
      </c>
      <c r="AJ16" s="72" t="e">
        <f t="shared" si="17"/>
        <v>#VALUE!</v>
      </c>
      <c r="AK16" s="72" t="e">
        <f t="shared" si="18"/>
        <v>#VALUE!</v>
      </c>
      <c r="AL16" s="71" t="e">
        <f t="shared" si="19"/>
        <v>#VALUE!</v>
      </c>
      <c r="AM16" s="70" t="e">
        <f t="shared" si="20"/>
        <v>#VALUE!</v>
      </c>
      <c r="AN16" s="72" t="e">
        <f t="shared" si="21"/>
        <v>#VALUE!</v>
      </c>
      <c r="AO16" s="73" t="e">
        <f t="shared" si="22"/>
        <v>#VALUE!</v>
      </c>
      <c r="BL16" s="80"/>
      <c r="BM16" s="2"/>
      <c r="BN16" s="2"/>
      <c r="BO16" s="2"/>
      <c r="BP16" s="2"/>
      <c r="BQ16" s="10"/>
    </row>
    <row r="17" spans="1:69" ht="16.5">
      <c r="A17" s="18" t="str">
        <f t="shared" si="1"/>
        <v/>
      </c>
      <c r="B17" s="13"/>
      <c r="C17" s="21">
        <f>VLOOKUP(A17,貼付!$A$2:$K$121,4,FALSE)</f>
        <v>0</v>
      </c>
      <c r="D17" s="39" t="s">
        <v>16</v>
      </c>
      <c r="E17" s="47"/>
      <c r="F17" s="48"/>
      <c r="G17" s="49"/>
      <c r="H17" s="42"/>
      <c r="I17" s="35"/>
      <c r="J17" s="30" t="e">
        <f>VLOOKUP(A17,貼付!$A$2:$L$101,12,FALSE)</f>
        <v>#VALUE!</v>
      </c>
      <c r="K17" s="35">
        <f>VLOOKUP(A17,貼付!$A$2:$L$101,9,FALSE)</f>
        <v>0</v>
      </c>
      <c r="L17" s="2"/>
      <c r="M17" s="2"/>
      <c r="N17" s="2"/>
      <c r="O17" s="2"/>
      <c r="P17" s="10"/>
      <c r="R17" s="64" t="str">
        <f t="shared" si="23"/>
        <v/>
      </c>
      <c r="S17" s="65" t="str">
        <f t="shared" si="2"/>
        <v/>
      </c>
      <c r="T17" s="77"/>
      <c r="U17" s="67" t="str">
        <f t="shared" si="3"/>
        <v>○</v>
      </c>
      <c r="V17" s="68" t="str">
        <f t="shared" si="4"/>
        <v>○</v>
      </c>
      <c r="W17" s="69" t="str">
        <f t="shared" si="5"/>
        <v>○</v>
      </c>
      <c r="X17" s="69" t="str">
        <f t="shared" si="6"/>
        <v>12桁不足しています。調整してください。</v>
      </c>
      <c r="Y17" s="69" t="str">
        <f t="shared" si="7"/>
        <v>×</v>
      </c>
      <c r="Z17" s="70"/>
      <c r="AA17" s="71" t="e">
        <f t="shared" si="8"/>
        <v>#VALUE!</v>
      </c>
      <c r="AB17" s="71" t="e">
        <f t="shared" si="9"/>
        <v>#VALUE!</v>
      </c>
      <c r="AC17" s="71" t="e">
        <f t="shared" si="10"/>
        <v>#VALUE!</v>
      </c>
      <c r="AD17" s="72" t="e">
        <f t="shared" si="11"/>
        <v>#VALUE!</v>
      </c>
      <c r="AE17" s="72" t="e">
        <f t="shared" si="12"/>
        <v>#VALUE!</v>
      </c>
      <c r="AF17" s="72" t="e">
        <f t="shared" si="13"/>
        <v>#VALUE!</v>
      </c>
      <c r="AG17" s="72" t="e">
        <f t="shared" si="14"/>
        <v>#VALUE!</v>
      </c>
      <c r="AH17" s="72" t="e">
        <f t="shared" si="15"/>
        <v>#VALUE!</v>
      </c>
      <c r="AI17" s="72" t="e">
        <f t="shared" si="16"/>
        <v>#VALUE!</v>
      </c>
      <c r="AJ17" s="72" t="e">
        <f t="shared" si="17"/>
        <v>#VALUE!</v>
      </c>
      <c r="AK17" s="72" t="e">
        <f t="shared" si="18"/>
        <v>#VALUE!</v>
      </c>
      <c r="AL17" s="71" t="e">
        <f t="shared" si="19"/>
        <v>#VALUE!</v>
      </c>
      <c r="AM17" s="70" t="e">
        <f t="shared" si="20"/>
        <v>#VALUE!</v>
      </c>
      <c r="AN17" s="72" t="e">
        <f t="shared" si="21"/>
        <v>#VALUE!</v>
      </c>
      <c r="AO17" s="73" t="e">
        <f t="shared" si="22"/>
        <v>#VALUE!</v>
      </c>
      <c r="BL17" s="80"/>
      <c r="BM17" s="2"/>
      <c r="BN17" s="2"/>
      <c r="BO17" s="2"/>
      <c r="BP17" s="2"/>
      <c r="BQ17" s="10"/>
    </row>
    <row r="18" spans="1:69" ht="16.5">
      <c r="A18" s="18" t="str">
        <f t="shared" si="1"/>
        <v/>
      </c>
      <c r="B18" s="13"/>
      <c r="C18" s="21">
        <f>VLOOKUP(A18,貼付!$A$2:$K$121,4,FALSE)</f>
        <v>0</v>
      </c>
      <c r="D18" s="39" t="s">
        <v>16</v>
      </c>
      <c r="E18" s="47"/>
      <c r="F18" s="48"/>
      <c r="G18" s="49"/>
      <c r="H18" s="42"/>
      <c r="I18" s="35"/>
      <c r="J18" s="30" t="e">
        <f>VLOOKUP(A18,貼付!$A$2:$L$101,12,FALSE)</f>
        <v>#VALUE!</v>
      </c>
      <c r="K18" s="35">
        <f>VLOOKUP(A18,貼付!$A$2:$L$101,9,FALSE)</f>
        <v>0</v>
      </c>
      <c r="L18" s="2"/>
      <c r="M18" s="2"/>
      <c r="N18" s="2"/>
      <c r="O18" s="2"/>
      <c r="P18" s="10"/>
      <c r="R18" s="64" t="str">
        <f t="shared" si="23"/>
        <v/>
      </c>
      <c r="S18" s="65" t="str">
        <f t="shared" si="2"/>
        <v/>
      </c>
      <c r="T18" s="77"/>
      <c r="U18" s="67" t="str">
        <f t="shared" si="3"/>
        <v>○</v>
      </c>
      <c r="V18" s="68" t="str">
        <f t="shared" si="4"/>
        <v>○</v>
      </c>
      <c r="W18" s="69" t="str">
        <f t="shared" si="5"/>
        <v>○</v>
      </c>
      <c r="X18" s="69" t="str">
        <f t="shared" si="6"/>
        <v>12桁不足しています。調整してください。</v>
      </c>
      <c r="Y18" s="69" t="str">
        <f t="shared" si="7"/>
        <v>×</v>
      </c>
      <c r="Z18" s="70"/>
      <c r="AA18" s="71" t="e">
        <f t="shared" si="8"/>
        <v>#VALUE!</v>
      </c>
      <c r="AB18" s="71" t="e">
        <f t="shared" si="9"/>
        <v>#VALUE!</v>
      </c>
      <c r="AC18" s="71" t="e">
        <f t="shared" si="10"/>
        <v>#VALUE!</v>
      </c>
      <c r="AD18" s="72" t="e">
        <f t="shared" si="11"/>
        <v>#VALUE!</v>
      </c>
      <c r="AE18" s="72" t="e">
        <f t="shared" si="12"/>
        <v>#VALUE!</v>
      </c>
      <c r="AF18" s="72" t="e">
        <f t="shared" si="13"/>
        <v>#VALUE!</v>
      </c>
      <c r="AG18" s="72" t="e">
        <f t="shared" si="14"/>
        <v>#VALUE!</v>
      </c>
      <c r="AH18" s="72" t="e">
        <f t="shared" si="15"/>
        <v>#VALUE!</v>
      </c>
      <c r="AI18" s="72" t="e">
        <f t="shared" si="16"/>
        <v>#VALUE!</v>
      </c>
      <c r="AJ18" s="72" t="e">
        <f t="shared" si="17"/>
        <v>#VALUE!</v>
      </c>
      <c r="AK18" s="72" t="e">
        <f t="shared" si="18"/>
        <v>#VALUE!</v>
      </c>
      <c r="AL18" s="71" t="e">
        <f t="shared" si="19"/>
        <v>#VALUE!</v>
      </c>
      <c r="AM18" s="70" t="e">
        <f t="shared" si="20"/>
        <v>#VALUE!</v>
      </c>
      <c r="AN18" s="72" t="e">
        <f t="shared" si="21"/>
        <v>#VALUE!</v>
      </c>
      <c r="AO18" s="73" t="e">
        <f t="shared" si="22"/>
        <v>#VALUE!</v>
      </c>
      <c r="BL18" s="80"/>
      <c r="BM18" s="2"/>
      <c r="BN18" s="2"/>
      <c r="BO18" s="2"/>
      <c r="BP18" s="2"/>
      <c r="BQ18" s="10"/>
    </row>
    <row r="19" spans="1:69" ht="16.5">
      <c r="A19" s="18" t="str">
        <f t="shared" si="1"/>
        <v/>
      </c>
      <c r="B19" s="13"/>
      <c r="C19" s="21">
        <f>VLOOKUP(A19,貼付!$A$2:$K$121,4,FALSE)</f>
        <v>0</v>
      </c>
      <c r="D19" s="39" t="s">
        <v>16</v>
      </c>
      <c r="E19" s="47"/>
      <c r="F19" s="48"/>
      <c r="G19" s="49"/>
      <c r="H19" s="42"/>
      <c r="I19" s="35"/>
      <c r="J19" s="30" t="e">
        <f>VLOOKUP(A19,貼付!$A$2:$L$101,12,FALSE)</f>
        <v>#VALUE!</v>
      </c>
      <c r="K19" s="35">
        <f>VLOOKUP(A19,貼付!$A$2:$L$101,9,FALSE)</f>
        <v>0</v>
      </c>
      <c r="L19" s="2"/>
      <c r="M19" s="2"/>
      <c r="N19" s="2"/>
      <c r="O19" s="2"/>
      <c r="P19" s="10"/>
      <c r="R19" s="64" t="str">
        <f t="shared" si="23"/>
        <v/>
      </c>
      <c r="S19" s="65" t="str">
        <f t="shared" si="2"/>
        <v/>
      </c>
      <c r="T19" s="77"/>
      <c r="U19" s="67" t="str">
        <f t="shared" si="3"/>
        <v>○</v>
      </c>
      <c r="V19" s="68" t="str">
        <f t="shared" si="4"/>
        <v>○</v>
      </c>
      <c r="W19" s="69" t="str">
        <f t="shared" si="5"/>
        <v>○</v>
      </c>
      <c r="X19" s="69" t="str">
        <f t="shared" si="6"/>
        <v>12桁不足しています。調整してください。</v>
      </c>
      <c r="Y19" s="69" t="str">
        <f t="shared" si="7"/>
        <v>×</v>
      </c>
      <c r="Z19" s="70"/>
      <c r="AA19" s="71" t="e">
        <f t="shared" si="8"/>
        <v>#VALUE!</v>
      </c>
      <c r="AB19" s="71" t="e">
        <f t="shared" si="9"/>
        <v>#VALUE!</v>
      </c>
      <c r="AC19" s="71" t="e">
        <f t="shared" si="10"/>
        <v>#VALUE!</v>
      </c>
      <c r="AD19" s="72" t="e">
        <f t="shared" si="11"/>
        <v>#VALUE!</v>
      </c>
      <c r="AE19" s="72" t="e">
        <f t="shared" si="12"/>
        <v>#VALUE!</v>
      </c>
      <c r="AF19" s="72" t="e">
        <f t="shared" si="13"/>
        <v>#VALUE!</v>
      </c>
      <c r="AG19" s="72" t="e">
        <f t="shared" si="14"/>
        <v>#VALUE!</v>
      </c>
      <c r="AH19" s="72" t="e">
        <f t="shared" si="15"/>
        <v>#VALUE!</v>
      </c>
      <c r="AI19" s="72" t="e">
        <f t="shared" si="16"/>
        <v>#VALUE!</v>
      </c>
      <c r="AJ19" s="72" t="e">
        <f t="shared" si="17"/>
        <v>#VALUE!</v>
      </c>
      <c r="AK19" s="72" t="e">
        <f t="shared" si="18"/>
        <v>#VALUE!</v>
      </c>
      <c r="AL19" s="71" t="e">
        <f t="shared" si="19"/>
        <v>#VALUE!</v>
      </c>
      <c r="AM19" s="70" t="e">
        <f t="shared" si="20"/>
        <v>#VALUE!</v>
      </c>
      <c r="AN19" s="72" t="e">
        <f t="shared" si="21"/>
        <v>#VALUE!</v>
      </c>
      <c r="AO19" s="73" t="e">
        <f t="shared" si="22"/>
        <v>#VALUE!</v>
      </c>
      <c r="BL19" s="80"/>
      <c r="BM19" s="2"/>
      <c r="BN19" s="2"/>
      <c r="BO19" s="2"/>
      <c r="BP19" s="2"/>
      <c r="BQ19" s="10"/>
    </row>
    <row r="20" spans="1:69" ht="16.5">
      <c r="A20" s="18" t="str">
        <f t="shared" si="1"/>
        <v/>
      </c>
      <c r="B20" s="13"/>
      <c r="C20" s="21">
        <f>VLOOKUP(A20,貼付!$A$2:$K$121,4,FALSE)</f>
        <v>0</v>
      </c>
      <c r="D20" s="39" t="s">
        <v>16</v>
      </c>
      <c r="E20" s="47"/>
      <c r="F20" s="48"/>
      <c r="G20" s="49"/>
      <c r="H20" s="42"/>
      <c r="I20" s="35"/>
      <c r="J20" s="30" t="e">
        <f>VLOOKUP(A20,貼付!$A$2:$L$101,12,FALSE)</f>
        <v>#VALUE!</v>
      </c>
      <c r="K20" s="35">
        <f>VLOOKUP(A20,貼付!$A$2:$L$101,9,FALSE)</f>
        <v>0</v>
      </c>
      <c r="L20" s="2"/>
      <c r="M20" s="2"/>
      <c r="N20" s="2"/>
      <c r="O20" s="2"/>
      <c r="P20" s="10"/>
      <c r="R20" s="64" t="str">
        <f t="shared" si="23"/>
        <v/>
      </c>
      <c r="S20" s="65" t="str">
        <f t="shared" si="2"/>
        <v/>
      </c>
      <c r="T20" s="77"/>
      <c r="U20" s="67" t="str">
        <f t="shared" si="3"/>
        <v>○</v>
      </c>
      <c r="V20" s="68" t="str">
        <f t="shared" si="4"/>
        <v>○</v>
      </c>
      <c r="W20" s="69" t="str">
        <f t="shared" si="5"/>
        <v>○</v>
      </c>
      <c r="X20" s="69" t="str">
        <f t="shared" si="6"/>
        <v>12桁不足しています。調整してください。</v>
      </c>
      <c r="Y20" s="69" t="str">
        <f t="shared" si="7"/>
        <v>×</v>
      </c>
      <c r="Z20" s="70"/>
      <c r="AA20" s="71" t="e">
        <f t="shared" si="8"/>
        <v>#VALUE!</v>
      </c>
      <c r="AB20" s="71" t="e">
        <f t="shared" si="9"/>
        <v>#VALUE!</v>
      </c>
      <c r="AC20" s="71" t="e">
        <f t="shared" si="10"/>
        <v>#VALUE!</v>
      </c>
      <c r="AD20" s="72" t="e">
        <f t="shared" si="11"/>
        <v>#VALUE!</v>
      </c>
      <c r="AE20" s="72" t="e">
        <f t="shared" si="12"/>
        <v>#VALUE!</v>
      </c>
      <c r="AF20" s="72" t="e">
        <f t="shared" si="13"/>
        <v>#VALUE!</v>
      </c>
      <c r="AG20" s="72" t="e">
        <f t="shared" si="14"/>
        <v>#VALUE!</v>
      </c>
      <c r="AH20" s="72" t="e">
        <f t="shared" si="15"/>
        <v>#VALUE!</v>
      </c>
      <c r="AI20" s="72" t="e">
        <f t="shared" si="16"/>
        <v>#VALUE!</v>
      </c>
      <c r="AJ20" s="72" t="e">
        <f t="shared" si="17"/>
        <v>#VALUE!</v>
      </c>
      <c r="AK20" s="72" t="e">
        <f t="shared" si="18"/>
        <v>#VALUE!</v>
      </c>
      <c r="AL20" s="71" t="e">
        <f t="shared" si="19"/>
        <v>#VALUE!</v>
      </c>
      <c r="AM20" s="70" t="e">
        <f t="shared" si="20"/>
        <v>#VALUE!</v>
      </c>
      <c r="AN20" s="72" t="e">
        <f t="shared" si="21"/>
        <v>#VALUE!</v>
      </c>
      <c r="AO20" s="73" t="e">
        <f t="shared" si="22"/>
        <v>#VALUE!</v>
      </c>
      <c r="BL20" s="80"/>
      <c r="BM20" s="2"/>
      <c r="BN20" s="2"/>
      <c r="BO20" s="2"/>
      <c r="BP20" s="2"/>
      <c r="BQ20" s="10"/>
    </row>
    <row r="21" spans="1:69" ht="16.5">
      <c r="A21" s="18" t="str">
        <f t="shared" si="1"/>
        <v/>
      </c>
      <c r="B21" s="13"/>
      <c r="C21" s="21">
        <f>VLOOKUP(A21,貼付!$A$2:$K$121,4,FALSE)</f>
        <v>0</v>
      </c>
      <c r="D21" s="39" t="s">
        <v>16</v>
      </c>
      <c r="E21" s="47"/>
      <c r="F21" s="48"/>
      <c r="G21" s="49"/>
      <c r="H21" s="42"/>
      <c r="I21" s="35"/>
      <c r="J21" s="30" t="e">
        <f>VLOOKUP(A21,貼付!$A$2:$L$101,12,FALSE)</f>
        <v>#VALUE!</v>
      </c>
      <c r="K21" s="35">
        <f>VLOOKUP(A21,貼付!$A$2:$L$101,9,FALSE)</f>
        <v>0</v>
      </c>
      <c r="L21" s="2"/>
      <c r="M21" s="2"/>
      <c r="N21" s="2"/>
      <c r="O21" s="2"/>
      <c r="P21" s="10"/>
      <c r="R21" s="64" t="str">
        <f t="shared" si="23"/>
        <v/>
      </c>
      <c r="S21" s="65" t="str">
        <f t="shared" si="2"/>
        <v/>
      </c>
      <c r="T21" s="77"/>
      <c r="U21" s="67" t="str">
        <f t="shared" si="3"/>
        <v>○</v>
      </c>
      <c r="V21" s="68" t="str">
        <f t="shared" si="4"/>
        <v>○</v>
      </c>
      <c r="W21" s="69" t="str">
        <f t="shared" si="5"/>
        <v>○</v>
      </c>
      <c r="X21" s="69" t="str">
        <f t="shared" si="6"/>
        <v>12桁不足しています。調整してください。</v>
      </c>
      <c r="Y21" s="69" t="str">
        <f t="shared" si="7"/>
        <v>×</v>
      </c>
      <c r="Z21" s="70"/>
      <c r="AA21" s="71" t="e">
        <f t="shared" si="8"/>
        <v>#VALUE!</v>
      </c>
      <c r="AB21" s="71" t="e">
        <f t="shared" si="9"/>
        <v>#VALUE!</v>
      </c>
      <c r="AC21" s="71" t="e">
        <f t="shared" si="10"/>
        <v>#VALUE!</v>
      </c>
      <c r="AD21" s="72" t="e">
        <f t="shared" si="11"/>
        <v>#VALUE!</v>
      </c>
      <c r="AE21" s="72" t="e">
        <f t="shared" si="12"/>
        <v>#VALUE!</v>
      </c>
      <c r="AF21" s="72" t="e">
        <f t="shared" si="13"/>
        <v>#VALUE!</v>
      </c>
      <c r="AG21" s="72" t="e">
        <f t="shared" si="14"/>
        <v>#VALUE!</v>
      </c>
      <c r="AH21" s="72" t="e">
        <f t="shared" si="15"/>
        <v>#VALUE!</v>
      </c>
      <c r="AI21" s="72" t="e">
        <f t="shared" si="16"/>
        <v>#VALUE!</v>
      </c>
      <c r="AJ21" s="72" t="e">
        <f t="shared" si="17"/>
        <v>#VALUE!</v>
      </c>
      <c r="AK21" s="72" t="e">
        <f t="shared" si="18"/>
        <v>#VALUE!</v>
      </c>
      <c r="AL21" s="71" t="e">
        <f t="shared" si="19"/>
        <v>#VALUE!</v>
      </c>
      <c r="AM21" s="70" t="e">
        <f t="shared" si="20"/>
        <v>#VALUE!</v>
      </c>
      <c r="AN21" s="72" t="e">
        <f t="shared" si="21"/>
        <v>#VALUE!</v>
      </c>
      <c r="AO21" s="73" t="e">
        <f t="shared" si="22"/>
        <v>#VALUE!</v>
      </c>
      <c r="BL21" s="80"/>
      <c r="BM21" s="2"/>
      <c r="BN21" s="2"/>
      <c r="BO21" s="2"/>
      <c r="BP21" s="2"/>
      <c r="BQ21" s="10"/>
    </row>
    <row r="22" spans="1:69" ht="16.5">
      <c r="A22" s="18" t="str">
        <f t="shared" si="1"/>
        <v/>
      </c>
      <c r="B22" s="13"/>
      <c r="C22" s="21">
        <f>VLOOKUP(A22,貼付!$A$2:$K$121,4,FALSE)</f>
        <v>0</v>
      </c>
      <c r="D22" s="39" t="s">
        <v>16</v>
      </c>
      <c r="E22" s="47"/>
      <c r="F22" s="48"/>
      <c r="G22" s="49"/>
      <c r="H22" s="42"/>
      <c r="I22" s="35"/>
      <c r="J22" s="30" t="e">
        <f>VLOOKUP(A22,貼付!$A$2:$L$101,12,FALSE)</f>
        <v>#VALUE!</v>
      </c>
      <c r="K22" s="35">
        <f>VLOOKUP(A22,貼付!$A$2:$L$101,9,FALSE)</f>
        <v>0</v>
      </c>
      <c r="L22" s="2"/>
      <c r="M22" s="2"/>
      <c r="N22" s="2"/>
      <c r="O22" s="2"/>
      <c r="P22" s="10"/>
      <c r="R22" s="64" t="str">
        <f t="shared" si="23"/>
        <v/>
      </c>
      <c r="S22" s="65" t="str">
        <f t="shared" si="2"/>
        <v/>
      </c>
      <c r="T22" s="77"/>
      <c r="U22" s="67" t="str">
        <f t="shared" si="3"/>
        <v>○</v>
      </c>
      <c r="V22" s="68" t="str">
        <f t="shared" si="4"/>
        <v>○</v>
      </c>
      <c r="W22" s="69" t="str">
        <f t="shared" si="5"/>
        <v>○</v>
      </c>
      <c r="X22" s="69" t="str">
        <f t="shared" si="6"/>
        <v>12桁不足しています。調整してください。</v>
      </c>
      <c r="Y22" s="69" t="str">
        <f t="shared" si="7"/>
        <v>×</v>
      </c>
      <c r="Z22" s="70"/>
      <c r="AA22" s="71" t="e">
        <f t="shared" si="8"/>
        <v>#VALUE!</v>
      </c>
      <c r="AB22" s="71" t="e">
        <f t="shared" si="9"/>
        <v>#VALUE!</v>
      </c>
      <c r="AC22" s="71" t="e">
        <f t="shared" si="10"/>
        <v>#VALUE!</v>
      </c>
      <c r="AD22" s="72" t="e">
        <f t="shared" si="11"/>
        <v>#VALUE!</v>
      </c>
      <c r="AE22" s="72" t="e">
        <f t="shared" si="12"/>
        <v>#VALUE!</v>
      </c>
      <c r="AF22" s="72" t="e">
        <f t="shared" si="13"/>
        <v>#VALUE!</v>
      </c>
      <c r="AG22" s="72" t="e">
        <f t="shared" si="14"/>
        <v>#VALUE!</v>
      </c>
      <c r="AH22" s="72" t="e">
        <f t="shared" si="15"/>
        <v>#VALUE!</v>
      </c>
      <c r="AI22" s="72" t="e">
        <f t="shared" si="16"/>
        <v>#VALUE!</v>
      </c>
      <c r="AJ22" s="72" t="e">
        <f t="shared" si="17"/>
        <v>#VALUE!</v>
      </c>
      <c r="AK22" s="72" t="e">
        <f t="shared" si="18"/>
        <v>#VALUE!</v>
      </c>
      <c r="AL22" s="71" t="e">
        <f t="shared" si="19"/>
        <v>#VALUE!</v>
      </c>
      <c r="AM22" s="70" t="e">
        <f t="shared" si="20"/>
        <v>#VALUE!</v>
      </c>
      <c r="AN22" s="72" t="e">
        <f t="shared" si="21"/>
        <v>#VALUE!</v>
      </c>
      <c r="AO22" s="73" t="e">
        <f t="shared" si="22"/>
        <v>#VALUE!</v>
      </c>
      <c r="BL22" s="80"/>
      <c r="BM22" s="2"/>
      <c r="BN22" s="2"/>
      <c r="BO22" s="2"/>
      <c r="BP22" s="2"/>
      <c r="BQ22" s="10"/>
    </row>
    <row r="23" spans="1:69" ht="16.5">
      <c r="A23" s="18" t="str">
        <f t="shared" si="1"/>
        <v/>
      </c>
      <c r="B23" s="13"/>
      <c r="C23" s="21">
        <f>VLOOKUP(A23,貼付!$A$2:$K$121,4,FALSE)</f>
        <v>0</v>
      </c>
      <c r="D23" s="39" t="s">
        <v>16</v>
      </c>
      <c r="E23" s="47"/>
      <c r="F23" s="48"/>
      <c r="G23" s="49"/>
      <c r="H23" s="42"/>
      <c r="I23" s="35"/>
      <c r="J23" s="30" t="e">
        <f>VLOOKUP(A23,貼付!$A$2:$L$101,12,FALSE)</f>
        <v>#VALUE!</v>
      </c>
      <c r="K23" s="35">
        <f>VLOOKUP(A23,貼付!$A$2:$L$101,9,FALSE)</f>
        <v>0</v>
      </c>
      <c r="L23" s="2"/>
      <c r="M23" s="2"/>
      <c r="N23" s="2"/>
      <c r="O23" s="2"/>
      <c r="P23" s="10"/>
      <c r="R23" s="64" t="str">
        <f t="shared" si="23"/>
        <v/>
      </c>
      <c r="S23" s="65" t="str">
        <f t="shared" si="2"/>
        <v/>
      </c>
      <c r="T23" s="77"/>
      <c r="U23" s="67" t="str">
        <f t="shared" si="3"/>
        <v>○</v>
      </c>
      <c r="V23" s="68" t="str">
        <f t="shared" si="4"/>
        <v>○</v>
      </c>
      <c r="W23" s="69" t="str">
        <f t="shared" si="5"/>
        <v>○</v>
      </c>
      <c r="X23" s="69" t="str">
        <f t="shared" si="6"/>
        <v>12桁不足しています。調整してください。</v>
      </c>
      <c r="Y23" s="69" t="str">
        <f t="shared" si="7"/>
        <v>×</v>
      </c>
      <c r="Z23" s="70"/>
      <c r="AA23" s="71" t="e">
        <f t="shared" si="8"/>
        <v>#VALUE!</v>
      </c>
      <c r="AB23" s="71" t="e">
        <f t="shared" si="9"/>
        <v>#VALUE!</v>
      </c>
      <c r="AC23" s="71" t="e">
        <f t="shared" si="10"/>
        <v>#VALUE!</v>
      </c>
      <c r="AD23" s="72" t="e">
        <f t="shared" si="11"/>
        <v>#VALUE!</v>
      </c>
      <c r="AE23" s="72" t="e">
        <f t="shared" si="12"/>
        <v>#VALUE!</v>
      </c>
      <c r="AF23" s="72" t="e">
        <f t="shared" si="13"/>
        <v>#VALUE!</v>
      </c>
      <c r="AG23" s="72" t="e">
        <f t="shared" si="14"/>
        <v>#VALUE!</v>
      </c>
      <c r="AH23" s="72" t="e">
        <f t="shared" si="15"/>
        <v>#VALUE!</v>
      </c>
      <c r="AI23" s="72" t="e">
        <f t="shared" si="16"/>
        <v>#VALUE!</v>
      </c>
      <c r="AJ23" s="72" t="e">
        <f t="shared" si="17"/>
        <v>#VALUE!</v>
      </c>
      <c r="AK23" s="72" t="e">
        <f t="shared" si="18"/>
        <v>#VALUE!</v>
      </c>
      <c r="AL23" s="71" t="e">
        <f t="shared" si="19"/>
        <v>#VALUE!</v>
      </c>
      <c r="AM23" s="70" t="e">
        <f t="shared" si="20"/>
        <v>#VALUE!</v>
      </c>
      <c r="AN23" s="72" t="e">
        <f t="shared" si="21"/>
        <v>#VALUE!</v>
      </c>
      <c r="AO23" s="73" t="e">
        <f t="shared" si="22"/>
        <v>#VALUE!</v>
      </c>
      <c r="BL23" s="80"/>
      <c r="BM23" s="2"/>
      <c r="BN23" s="2"/>
      <c r="BO23" s="2"/>
      <c r="BP23" s="2"/>
      <c r="BQ23" s="10"/>
    </row>
    <row r="24" spans="1:69" ht="16.5">
      <c r="A24" s="18" t="str">
        <f t="shared" si="1"/>
        <v/>
      </c>
      <c r="B24" s="13"/>
      <c r="C24" s="21">
        <f>VLOOKUP(A24,貼付!$A$2:$K$121,4,FALSE)</f>
        <v>0</v>
      </c>
      <c r="D24" s="39" t="s">
        <v>16</v>
      </c>
      <c r="E24" s="47"/>
      <c r="F24" s="48"/>
      <c r="G24" s="49"/>
      <c r="H24" s="42"/>
      <c r="I24" s="35"/>
      <c r="J24" s="30" t="e">
        <f>VLOOKUP(A24,貼付!$A$2:$L$101,12,FALSE)</f>
        <v>#VALUE!</v>
      </c>
      <c r="K24" s="35">
        <f>VLOOKUP(A24,貼付!$A$2:$L$101,9,FALSE)</f>
        <v>0</v>
      </c>
      <c r="L24" s="2"/>
      <c r="M24" s="2"/>
      <c r="N24" s="2"/>
      <c r="O24" s="2"/>
      <c r="P24" s="10"/>
      <c r="R24" s="64" t="str">
        <f t="shared" si="23"/>
        <v/>
      </c>
      <c r="S24" s="65" t="str">
        <f t="shared" si="2"/>
        <v/>
      </c>
      <c r="T24" s="77"/>
      <c r="U24" s="67" t="str">
        <f t="shared" si="3"/>
        <v>○</v>
      </c>
      <c r="V24" s="68" t="str">
        <f t="shared" si="4"/>
        <v>○</v>
      </c>
      <c r="W24" s="69" t="str">
        <f t="shared" si="5"/>
        <v>○</v>
      </c>
      <c r="X24" s="69" t="str">
        <f t="shared" si="6"/>
        <v>12桁不足しています。調整してください。</v>
      </c>
      <c r="Y24" s="69" t="str">
        <f t="shared" si="7"/>
        <v>×</v>
      </c>
      <c r="Z24" s="70"/>
      <c r="AA24" s="71" t="e">
        <f t="shared" si="8"/>
        <v>#VALUE!</v>
      </c>
      <c r="AB24" s="71" t="e">
        <f t="shared" si="9"/>
        <v>#VALUE!</v>
      </c>
      <c r="AC24" s="71" t="e">
        <f t="shared" si="10"/>
        <v>#VALUE!</v>
      </c>
      <c r="AD24" s="72" t="e">
        <f t="shared" si="11"/>
        <v>#VALUE!</v>
      </c>
      <c r="AE24" s="72" t="e">
        <f t="shared" si="12"/>
        <v>#VALUE!</v>
      </c>
      <c r="AF24" s="72" t="e">
        <f t="shared" si="13"/>
        <v>#VALUE!</v>
      </c>
      <c r="AG24" s="72" t="e">
        <f t="shared" si="14"/>
        <v>#VALUE!</v>
      </c>
      <c r="AH24" s="72" t="e">
        <f t="shared" si="15"/>
        <v>#VALUE!</v>
      </c>
      <c r="AI24" s="72" t="e">
        <f t="shared" si="16"/>
        <v>#VALUE!</v>
      </c>
      <c r="AJ24" s="72" t="e">
        <f t="shared" si="17"/>
        <v>#VALUE!</v>
      </c>
      <c r="AK24" s="72" t="e">
        <f t="shared" si="18"/>
        <v>#VALUE!</v>
      </c>
      <c r="AL24" s="71" t="e">
        <f t="shared" si="19"/>
        <v>#VALUE!</v>
      </c>
      <c r="AM24" s="70" t="e">
        <f t="shared" si="20"/>
        <v>#VALUE!</v>
      </c>
      <c r="AN24" s="72" t="e">
        <f t="shared" si="21"/>
        <v>#VALUE!</v>
      </c>
      <c r="AO24" s="73" t="e">
        <f t="shared" si="22"/>
        <v>#VALUE!</v>
      </c>
      <c r="BL24" s="80"/>
      <c r="BM24" s="2"/>
      <c r="BN24" s="2"/>
      <c r="BO24" s="2"/>
      <c r="BP24" s="2"/>
      <c r="BQ24" s="10"/>
    </row>
    <row r="25" spans="1:69" ht="16.5">
      <c r="A25" s="18" t="str">
        <f t="shared" si="1"/>
        <v/>
      </c>
      <c r="B25" s="13"/>
      <c r="C25" s="21">
        <f>VLOOKUP(A25,貼付!$A$2:$K$121,4,FALSE)</f>
        <v>0</v>
      </c>
      <c r="D25" s="39" t="s">
        <v>16</v>
      </c>
      <c r="E25" s="47"/>
      <c r="F25" s="48"/>
      <c r="G25" s="49"/>
      <c r="H25" s="42"/>
      <c r="I25" s="35"/>
      <c r="J25" s="30" t="e">
        <f>VLOOKUP(A25,貼付!$A$2:$L$101,12,FALSE)</f>
        <v>#VALUE!</v>
      </c>
      <c r="K25" s="35">
        <f>VLOOKUP(A25,貼付!$A$2:$L$101,9,FALSE)</f>
        <v>0</v>
      </c>
      <c r="L25" s="2"/>
      <c r="M25" s="2"/>
      <c r="N25" s="2"/>
      <c r="O25" s="2"/>
      <c r="P25" s="10"/>
      <c r="R25" s="64" t="str">
        <f t="shared" si="23"/>
        <v/>
      </c>
      <c r="S25" s="65" t="str">
        <f t="shared" si="2"/>
        <v/>
      </c>
      <c r="T25" s="77"/>
      <c r="U25" s="67" t="str">
        <f t="shared" si="3"/>
        <v>○</v>
      </c>
      <c r="V25" s="68" t="str">
        <f t="shared" si="4"/>
        <v>○</v>
      </c>
      <c r="W25" s="69" t="str">
        <f t="shared" si="5"/>
        <v>○</v>
      </c>
      <c r="X25" s="69" t="str">
        <f t="shared" si="6"/>
        <v>12桁不足しています。調整してください。</v>
      </c>
      <c r="Y25" s="69" t="str">
        <f t="shared" si="7"/>
        <v>×</v>
      </c>
      <c r="Z25" s="70"/>
      <c r="AA25" s="71" t="e">
        <f t="shared" si="8"/>
        <v>#VALUE!</v>
      </c>
      <c r="AB25" s="71" t="e">
        <f t="shared" si="9"/>
        <v>#VALUE!</v>
      </c>
      <c r="AC25" s="71" t="e">
        <f t="shared" si="10"/>
        <v>#VALUE!</v>
      </c>
      <c r="AD25" s="72" t="e">
        <f t="shared" si="11"/>
        <v>#VALUE!</v>
      </c>
      <c r="AE25" s="72" t="e">
        <f t="shared" si="12"/>
        <v>#VALUE!</v>
      </c>
      <c r="AF25" s="72" t="e">
        <f t="shared" si="13"/>
        <v>#VALUE!</v>
      </c>
      <c r="AG25" s="72" t="e">
        <f t="shared" si="14"/>
        <v>#VALUE!</v>
      </c>
      <c r="AH25" s="72" t="e">
        <f t="shared" si="15"/>
        <v>#VALUE!</v>
      </c>
      <c r="AI25" s="72" t="e">
        <f t="shared" si="16"/>
        <v>#VALUE!</v>
      </c>
      <c r="AJ25" s="72" t="e">
        <f t="shared" si="17"/>
        <v>#VALUE!</v>
      </c>
      <c r="AK25" s="72" t="e">
        <f t="shared" si="18"/>
        <v>#VALUE!</v>
      </c>
      <c r="AL25" s="71" t="e">
        <f t="shared" si="19"/>
        <v>#VALUE!</v>
      </c>
      <c r="AM25" s="70" t="e">
        <f t="shared" si="20"/>
        <v>#VALUE!</v>
      </c>
      <c r="AN25" s="72" t="e">
        <f t="shared" si="21"/>
        <v>#VALUE!</v>
      </c>
      <c r="AO25" s="73" t="e">
        <f t="shared" si="22"/>
        <v>#VALUE!</v>
      </c>
      <c r="BL25" s="80"/>
      <c r="BM25" s="2"/>
      <c r="BN25" s="2"/>
      <c r="BO25" s="2"/>
      <c r="BP25" s="2"/>
      <c r="BQ25" s="10"/>
    </row>
    <row r="26" spans="1:69" ht="16.5">
      <c r="A26" s="18" t="str">
        <f t="shared" si="1"/>
        <v/>
      </c>
      <c r="B26" s="13"/>
      <c r="C26" s="21">
        <f>VLOOKUP(A26,貼付!$A$2:$K$121,4,FALSE)</f>
        <v>0</v>
      </c>
      <c r="D26" s="39" t="s">
        <v>16</v>
      </c>
      <c r="E26" s="47"/>
      <c r="F26" s="48"/>
      <c r="G26" s="49"/>
      <c r="H26" s="42"/>
      <c r="I26" s="35"/>
      <c r="J26" s="30" t="e">
        <f>VLOOKUP(A26,貼付!$A$2:$L$101,12,FALSE)</f>
        <v>#VALUE!</v>
      </c>
      <c r="K26" s="35">
        <f>VLOOKUP(A26,貼付!$A$2:$L$101,9,FALSE)</f>
        <v>0</v>
      </c>
      <c r="L26" s="2"/>
      <c r="M26" s="2"/>
      <c r="N26" s="2"/>
      <c r="O26" s="2"/>
      <c r="P26" s="10"/>
      <c r="R26" s="64" t="str">
        <f t="shared" si="23"/>
        <v/>
      </c>
      <c r="S26" s="65" t="str">
        <f t="shared" si="2"/>
        <v/>
      </c>
      <c r="T26" s="77"/>
      <c r="U26" s="67" t="str">
        <f t="shared" si="3"/>
        <v>○</v>
      </c>
      <c r="V26" s="68" t="str">
        <f t="shared" si="4"/>
        <v>○</v>
      </c>
      <c r="W26" s="69" t="str">
        <f t="shared" si="5"/>
        <v>○</v>
      </c>
      <c r="X26" s="69" t="str">
        <f t="shared" si="6"/>
        <v>12桁不足しています。調整してください。</v>
      </c>
      <c r="Y26" s="69" t="str">
        <f t="shared" si="7"/>
        <v>×</v>
      </c>
      <c r="Z26" s="70"/>
      <c r="AA26" s="71" t="e">
        <f t="shared" si="8"/>
        <v>#VALUE!</v>
      </c>
      <c r="AB26" s="71" t="e">
        <f t="shared" si="9"/>
        <v>#VALUE!</v>
      </c>
      <c r="AC26" s="71" t="e">
        <f t="shared" si="10"/>
        <v>#VALUE!</v>
      </c>
      <c r="AD26" s="72" t="e">
        <f t="shared" si="11"/>
        <v>#VALUE!</v>
      </c>
      <c r="AE26" s="72" t="e">
        <f t="shared" si="12"/>
        <v>#VALUE!</v>
      </c>
      <c r="AF26" s="72" t="e">
        <f t="shared" si="13"/>
        <v>#VALUE!</v>
      </c>
      <c r="AG26" s="72" t="e">
        <f t="shared" si="14"/>
        <v>#VALUE!</v>
      </c>
      <c r="AH26" s="72" t="e">
        <f t="shared" si="15"/>
        <v>#VALUE!</v>
      </c>
      <c r="AI26" s="72" t="e">
        <f t="shared" si="16"/>
        <v>#VALUE!</v>
      </c>
      <c r="AJ26" s="72" t="e">
        <f t="shared" si="17"/>
        <v>#VALUE!</v>
      </c>
      <c r="AK26" s="72" t="e">
        <f t="shared" si="18"/>
        <v>#VALUE!</v>
      </c>
      <c r="AL26" s="71" t="e">
        <f t="shared" si="19"/>
        <v>#VALUE!</v>
      </c>
      <c r="AM26" s="70" t="e">
        <f t="shared" si="20"/>
        <v>#VALUE!</v>
      </c>
      <c r="AN26" s="72" t="e">
        <f t="shared" si="21"/>
        <v>#VALUE!</v>
      </c>
      <c r="AO26" s="73" t="e">
        <f t="shared" si="22"/>
        <v>#VALUE!</v>
      </c>
      <c r="BL26" s="80"/>
      <c r="BM26" s="2"/>
      <c r="BN26" s="2"/>
      <c r="BO26" s="2"/>
      <c r="BP26" s="2"/>
      <c r="BQ26" s="10"/>
    </row>
    <row r="27" spans="1:69" ht="16.5">
      <c r="A27" s="18" t="str">
        <f t="shared" si="1"/>
        <v/>
      </c>
      <c r="B27" s="13"/>
      <c r="C27" s="21">
        <f>VLOOKUP(A27,貼付!$A$2:$K$121,4,FALSE)</f>
        <v>0</v>
      </c>
      <c r="D27" s="39" t="s">
        <v>16</v>
      </c>
      <c r="E27" s="47"/>
      <c r="F27" s="48"/>
      <c r="G27" s="49"/>
      <c r="H27" s="42"/>
      <c r="I27" s="35"/>
      <c r="J27" s="30" t="e">
        <f>VLOOKUP(A27,貼付!$A$2:$L$101,12,FALSE)</f>
        <v>#VALUE!</v>
      </c>
      <c r="K27" s="35">
        <f>VLOOKUP(A27,貼付!$A$2:$L$101,9,FALSE)</f>
        <v>0</v>
      </c>
      <c r="L27" s="2"/>
      <c r="M27" s="2"/>
      <c r="N27" s="2"/>
      <c r="O27" s="2"/>
      <c r="P27" s="10"/>
      <c r="R27" s="64" t="str">
        <f t="shared" si="23"/>
        <v/>
      </c>
      <c r="S27" s="65" t="str">
        <f t="shared" si="2"/>
        <v/>
      </c>
      <c r="T27" s="77"/>
      <c r="U27" s="67" t="str">
        <f t="shared" si="3"/>
        <v>○</v>
      </c>
      <c r="V27" s="68" t="str">
        <f t="shared" si="4"/>
        <v>○</v>
      </c>
      <c r="W27" s="69" t="str">
        <f t="shared" si="5"/>
        <v>○</v>
      </c>
      <c r="X27" s="69" t="str">
        <f t="shared" si="6"/>
        <v>12桁不足しています。調整してください。</v>
      </c>
      <c r="Y27" s="69" t="str">
        <f t="shared" si="7"/>
        <v>×</v>
      </c>
      <c r="Z27" s="70"/>
      <c r="AA27" s="71" t="e">
        <f t="shared" si="8"/>
        <v>#VALUE!</v>
      </c>
      <c r="AB27" s="71" t="e">
        <f t="shared" si="9"/>
        <v>#VALUE!</v>
      </c>
      <c r="AC27" s="71" t="e">
        <f t="shared" si="10"/>
        <v>#VALUE!</v>
      </c>
      <c r="AD27" s="72" t="e">
        <f t="shared" si="11"/>
        <v>#VALUE!</v>
      </c>
      <c r="AE27" s="72" t="e">
        <f t="shared" si="12"/>
        <v>#VALUE!</v>
      </c>
      <c r="AF27" s="72" t="e">
        <f t="shared" si="13"/>
        <v>#VALUE!</v>
      </c>
      <c r="AG27" s="72" t="e">
        <f t="shared" si="14"/>
        <v>#VALUE!</v>
      </c>
      <c r="AH27" s="72" t="e">
        <f t="shared" si="15"/>
        <v>#VALUE!</v>
      </c>
      <c r="AI27" s="72" t="e">
        <f t="shared" si="16"/>
        <v>#VALUE!</v>
      </c>
      <c r="AJ27" s="72" t="e">
        <f t="shared" si="17"/>
        <v>#VALUE!</v>
      </c>
      <c r="AK27" s="72" t="e">
        <f t="shared" si="18"/>
        <v>#VALUE!</v>
      </c>
      <c r="AL27" s="71" t="e">
        <f t="shared" si="19"/>
        <v>#VALUE!</v>
      </c>
      <c r="AM27" s="70" t="e">
        <f t="shared" si="20"/>
        <v>#VALUE!</v>
      </c>
      <c r="AN27" s="72" t="e">
        <f t="shared" si="21"/>
        <v>#VALUE!</v>
      </c>
      <c r="AO27" s="73" t="e">
        <f t="shared" si="22"/>
        <v>#VALUE!</v>
      </c>
      <c r="BL27" s="80"/>
      <c r="BM27" s="2"/>
      <c r="BN27" s="2"/>
      <c r="BO27" s="2"/>
      <c r="BP27" s="2"/>
      <c r="BQ27" s="10"/>
    </row>
    <row r="28" spans="1:69" ht="16.5">
      <c r="A28" s="18" t="str">
        <f t="shared" si="1"/>
        <v/>
      </c>
      <c r="B28" s="13"/>
      <c r="C28" s="21">
        <f>VLOOKUP(A28,貼付!$A$2:$K$121,4,FALSE)</f>
        <v>0</v>
      </c>
      <c r="D28" s="39" t="s">
        <v>16</v>
      </c>
      <c r="E28" s="47"/>
      <c r="F28" s="48"/>
      <c r="G28" s="49"/>
      <c r="H28" s="42"/>
      <c r="I28" s="35"/>
      <c r="J28" s="30" t="e">
        <f>VLOOKUP(A28,貼付!$A$2:$L$101,12,FALSE)</f>
        <v>#VALUE!</v>
      </c>
      <c r="K28" s="35">
        <f>VLOOKUP(A28,貼付!$A$2:$L$101,9,FALSE)</f>
        <v>0</v>
      </c>
      <c r="L28" s="2"/>
      <c r="M28" s="2"/>
      <c r="N28" s="2"/>
      <c r="O28" s="2"/>
      <c r="P28" s="10"/>
      <c r="R28" s="64" t="str">
        <f t="shared" si="23"/>
        <v/>
      </c>
      <c r="S28" s="65" t="str">
        <f t="shared" si="2"/>
        <v/>
      </c>
      <c r="T28" s="77"/>
      <c r="U28" s="67" t="str">
        <f t="shared" si="3"/>
        <v>○</v>
      </c>
      <c r="V28" s="68" t="str">
        <f t="shared" si="4"/>
        <v>○</v>
      </c>
      <c r="W28" s="69" t="str">
        <f t="shared" si="5"/>
        <v>○</v>
      </c>
      <c r="X28" s="69" t="str">
        <f t="shared" si="6"/>
        <v>12桁不足しています。調整してください。</v>
      </c>
      <c r="Y28" s="69" t="str">
        <f t="shared" si="7"/>
        <v>×</v>
      </c>
      <c r="Z28" s="70"/>
      <c r="AA28" s="71" t="e">
        <f t="shared" si="8"/>
        <v>#VALUE!</v>
      </c>
      <c r="AB28" s="71" t="e">
        <f t="shared" si="9"/>
        <v>#VALUE!</v>
      </c>
      <c r="AC28" s="71" t="e">
        <f t="shared" si="10"/>
        <v>#VALUE!</v>
      </c>
      <c r="AD28" s="72" t="e">
        <f t="shared" si="11"/>
        <v>#VALUE!</v>
      </c>
      <c r="AE28" s="72" t="e">
        <f t="shared" si="12"/>
        <v>#VALUE!</v>
      </c>
      <c r="AF28" s="72" t="e">
        <f t="shared" si="13"/>
        <v>#VALUE!</v>
      </c>
      <c r="AG28" s="72" t="e">
        <f t="shared" si="14"/>
        <v>#VALUE!</v>
      </c>
      <c r="AH28" s="72" t="e">
        <f t="shared" si="15"/>
        <v>#VALUE!</v>
      </c>
      <c r="AI28" s="72" t="e">
        <f t="shared" si="16"/>
        <v>#VALUE!</v>
      </c>
      <c r="AJ28" s="72" t="e">
        <f t="shared" si="17"/>
        <v>#VALUE!</v>
      </c>
      <c r="AK28" s="72" t="e">
        <f t="shared" si="18"/>
        <v>#VALUE!</v>
      </c>
      <c r="AL28" s="71" t="e">
        <f t="shared" si="19"/>
        <v>#VALUE!</v>
      </c>
      <c r="AM28" s="70" t="e">
        <f t="shared" si="20"/>
        <v>#VALUE!</v>
      </c>
      <c r="AN28" s="72" t="e">
        <f t="shared" si="21"/>
        <v>#VALUE!</v>
      </c>
      <c r="AO28" s="73" t="e">
        <f t="shared" si="22"/>
        <v>#VALUE!</v>
      </c>
      <c r="BL28" s="80"/>
      <c r="BM28" s="2"/>
      <c r="BN28" s="2"/>
      <c r="BO28" s="2"/>
      <c r="BP28" s="2"/>
      <c r="BQ28" s="10"/>
    </row>
    <row r="29" spans="1:69" ht="16.5">
      <c r="A29" s="18" t="str">
        <f t="shared" si="1"/>
        <v/>
      </c>
      <c r="B29" s="13"/>
      <c r="C29" s="21">
        <f>VLOOKUP(A29,貼付!$A$2:$K$121,4,FALSE)</f>
        <v>0</v>
      </c>
      <c r="D29" s="39" t="s">
        <v>16</v>
      </c>
      <c r="E29" s="47"/>
      <c r="F29" s="48"/>
      <c r="G29" s="49"/>
      <c r="H29" s="42"/>
      <c r="I29" s="35"/>
      <c r="J29" s="30" t="e">
        <f>VLOOKUP(A29,貼付!$A$2:$L$101,12,FALSE)</f>
        <v>#VALUE!</v>
      </c>
      <c r="K29" s="35">
        <f>VLOOKUP(A29,貼付!$A$2:$L$101,9,FALSE)</f>
        <v>0</v>
      </c>
      <c r="L29" s="2"/>
      <c r="M29" s="2"/>
      <c r="N29" s="2"/>
      <c r="O29" s="2"/>
      <c r="P29" s="10"/>
      <c r="R29" s="64" t="str">
        <f t="shared" si="23"/>
        <v/>
      </c>
      <c r="S29" s="65" t="str">
        <f t="shared" si="2"/>
        <v/>
      </c>
      <c r="T29" s="77"/>
      <c r="U29" s="67" t="str">
        <f t="shared" si="3"/>
        <v>○</v>
      </c>
      <c r="V29" s="68" t="str">
        <f t="shared" si="4"/>
        <v>○</v>
      </c>
      <c r="W29" s="69" t="str">
        <f t="shared" si="5"/>
        <v>○</v>
      </c>
      <c r="X29" s="69" t="str">
        <f t="shared" si="6"/>
        <v>12桁不足しています。調整してください。</v>
      </c>
      <c r="Y29" s="69" t="str">
        <f t="shared" si="7"/>
        <v>×</v>
      </c>
      <c r="Z29" s="70"/>
      <c r="AA29" s="71" t="e">
        <f t="shared" si="8"/>
        <v>#VALUE!</v>
      </c>
      <c r="AB29" s="71" t="e">
        <f t="shared" si="9"/>
        <v>#VALUE!</v>
      </c>
      <c r="AC29" s="71" t="e">
        <f t="shared" si="10"/>
        <v>#VALUE!</v>
      </c>
      <c r="AD29" s="72" t="e">
        <f t="shared" si="11"/>
        <v>#VALUE!</v>
      </c>
      <c r="AE29" s="72" t="e">
        <f t="shared" si="12"/>
        <v>#VALUE!</v>
      </c>
      <c r="AF29" s="72" t="e">
        <f t="shared" si="13"/>
        <v>#VALUE!</v>
      </c>
      <c r="AG29" s="72" t="e">
        <f t="shared" si="14"/>
        <v>#VALUE!</v>
      </c>
      <c r="AH29" s="72" t="e">
        <f t="shared" si="15"/>
        <v>#VALUE!</v>
      </c>
      <c r="AI29" s="72" t="e">
        <f t="shared" si="16"/>
        <v>#VALUE!</v>
      </c>
      <c r="AJ29" s="72" t="e">
        <f t="shared" si="17"/>
        <v>#VALUE!</v>
      </c>
      <c r="AK29" s="72" t="e">
        <f t="shared" si="18"/>
        <v>#VALUE!</v>
      </c>
      <c r="AL29" s="71" t="e">
        <f t="shared" si="19"/>
        <v>#VALUE!</v>
      </c>
      <c r="AM29" s="70" t="e">
        <f t="shared" si="20"/>
        <v>#VALUE!</v>
      </c>
      <c r="AN29" s="72" t="e">
        <f t="shared" si="21"/>
        <v>#VALUE!</v>
      </c>
      <c r="AO29" s="73" t="e">
        <f t="shared" si="22"/>
        <v>#VALUE!</v>
      </c>
      <c r="BL29" s="80"/>
      <c r="BM29" s="2"/>
      <c r="BN29" s="2"/>
      <c r="BO29" s="2"/>
      <c r="BP29" s="2"/>
      <c r="BQ29" s="10"/>
    </row>
    <row r="30" spans="1:69" ht="16.5">
      <c r="A30" s="18" t="str">
        <f t="shared" si="1"/>
        <v/>
      </c>
      <c r="B30" s="13"/>
      <c r="C30" s="21">
        <f>VLOOKUP(A30,貼付!$A$2:$K$121,4,FALSE)</f>
        <v>0</v>
      </c>
      <c r="D30" s="39" t="s">
        <v>16</v>
      </c>
      <c r="E30" s="47"/>
      <c r="F30" s="48"/>
      <c r="G30" s="49"/>
      <c r="H30" s="42"/>
      <c r="I30" s="35"/>
      <c r="J30" s="30" t="e">
        <f>VLOOKUP(A30,貼付!$A$2:$L$101,12,FALSE)</f>
        <v>#VALUE!</v>
      </c>
      <c r="K30" s="35">
        <f>VLOOKUP(A30,貼付!$A$2:$L$101,9,FALSE)</f>
        <v>0</v>
      </c>
      <c r="L30" s="2"/>
      <c r="M30" s="2"/>
      <c r="N30" s="2"/>
      <c r="O30" s="2"/>
      <c r="P30" s="10"/>
      <c r="R30" s="64" t="str">
        <f t="shared" si="23"/>
        <v/>
      </c>
      <c r="S30" s="65" t="str">
        <f t="shared" si="2"/>
        <v/>
      </c>
      <c r="T30" s="77"/>
      <c r="U30" s="67" t="str">
        <f t="shared" si="3"/>
        <v>○</v>
      </c>
      <c r="V30" s="68" t="str">
        <f t="shared" si="4"/>
        <v>○</v>
      </c>
      <c r="W30" s="69" t="str">
        <f t="shared" si="5"/>
        <v>○</v>
      </c>
      <c r="X30" s="69" t="str">
        <f t="shared" si="6"/>
        <v>12桁不足しています。調整してください。</v>
      </c>
      <c r="Y30" s="69" t="str">
        <f t="shared" si="7"/>
        <v>×</v>
      </c>
      <c r="Z30" s="70"/>
      <c r="AA30" s="71" t="e">
        <f t="shared" si="8"/>
        <v>#VALUE!</v>
      </c>
      <c r="AB30" s="71" t="e">
        <f t="shared" si="9"/>
        <v>#VALUE!</v>
      </c>
      <c r="AC30" s="71" t="e">
        <f t="shared" si="10"/>
        <v>#VALUE!</v>
      </c>
      <c r="AD30" s="72" t="e">
        <f t="shared" si="11"/>
        <v>#VALUE!</v>
      </c>
      <c r="AE30" s="72" t="e">
        <f t="shared" si="12"/>
        <v>#VALUE!</v>
      </c>
      <c r="AF30" s="72" t="e">
        <f t="shared" si="13"/>
        <v>#VALUE!</v>
      </c>
      <c r="AG30" s="72" t="e">
        <f t="shared" si="14"/>
        <v>#VALUE!</v>
      </c>
      <c r="AH30" s="72" t="e">
        <f t="shared" si="15"/>
        <v>#VALUE!</v>
      </c>
      <c r="AI30" s="72" t="e">
        <f t="shared" si="16"/>
        <v>#VALUE!</v>
      </c>
      <c r="AJ30" s="72" t="e">
        <f t="shared" si="17"/>
        <v>#VALUE!</v>
      </c>
      <c r="AK30" s="72" t="e">
        <f t="shared" si="18"/>
        <v>#VALUE!</v>
      </c>
      <c r="AL30" s="71" t="e">
        <f t="shared" si="19"/>
        <v>#VALUE!</v>
      </c>
      <c r="AM30" s="70" t="e">
        <f t="shared" si="20"/>
        <v>#VALUE!</v>
      </c>
      <c r="AN30" s="72" t="e">
        <f t="shared" si="21"/>
        <v>#VALUE!</v>
      </c>
      <c r="AO30" s="73" t="e">
        <f t="shared" si="22"/>
        <v>#VALUE!</v>
      </c>
      <c r="BL30" s="80"/>
      <c r="BM30" s="2"/>
      <c r="BN30" s="2"/>
      <c r="BO30" s="2"/>
      <c r="BP30" s="2"/>
      <c r="BQ30" s="10"/>
    </row>
    <row r="31" spans="1:69" ht="16.5">
      <c r="A31" s="18" t="str">
        <f t="shared" si="1"/>
        <v/>
      </c>
      <c r="B31" s="13"/>
      <c r="C31" s="21">
        <f>VLOOKUP(A31,貼付!$A$2:$K$121,4,FALSE)</f>
        <v>0</v>
      </c>
      <c r="D31" s="39" t="s">
        <v>16</v>
      </c>
      <c r="E31" s="47"/>
      <c r="F31" s="48"/>
      <c r="G31" s="49"/>
      <c r="H31" s="42"/>
      <c r="I31" s="35"/>
      <c r="J31" s="30" t="e">
        <f>VLOOKUP(A31,貼付!$A$2:$L$101,12,FALSE)</f>
        <v>#VALUE!</v>
      </c>
      <c r="K31" s="35">
        <f>VLOOKUP(A31,貼付!$A$2:$L$101,9,FALSE)</f>
        <v>0</v>
      </c>
      <c r="L31" s="2"/>
      <c r="M31" s="2"/>
      <c r="N31" s="2"/>
      <c r="O31" s="2"/>
      <c r="P31" s="10"/>
      <c r="R31" s="64" t="str">
        <f t="shared" si="23"/>
        <v/>
      </c>
      <c r="S31" s="65" t="str">
        <f t="shared" si="2"/>
        <v/>
      </c>
      <c r="T31" s="77"/>
      <c r="U31" s="67" t="str">
        <f t="shared" si="3"/>
        <v>○</v>
      </c>
      <c r="V31" s="68" t="str">
        <f t="shared" si="4"/>
        <v>○</v>
      </c>
      <c r="W31" s="69" t="str">
        <f t="shared" si="5"/>
        <v>○</v>
      </c>
      <c r="X31" s="69" t="str">
        <f t="shared" si="6"/>
        <v>12桁不足しています。調整してください。</v>
      </c>
      <c r="Y31" s="69" t="str">
        <f t="shared" si="7"/>
        <v>×</v>
      </c>
      <c r="Z31" s="70"/>
      <c r="AA31" s="71" t="e">
        <f t="shared" si="8"/>
        <v>#VALUE!</v>
      </c>
      <c r="AB31" s="71" t="e">
        <f t="shared" si="9"/>
        <v>#VALUE!</v>
      </c>
      <c r="AC31" s="71" t="e">
        <f t="shared" si="10"/>
        <v>#VALUE!</v>
      </c>
      <c r="AD31" s="72" t="e">
        <f t="shared" si="11"/>
        <v>#VALUE!</v>
      </c>
      <c r="AE31" s="72" t="e">
        <f t="shared" si="12"/>
        <v>#VALUE!</v>
      </c>
      <c r="AF31" s="72" t="e">
        <f t="shared" si="13"/>
        <v>#VALUE!</v>
      </c>
      <c r="AG31" s="72" t="e">
        <f t="shared" si="14"/>
        <v>#VALUE!</v>
      </c>
      <c r="AH31" s="72" t="e">
        <f t="shared" si="15"/>
        <v>#VALUE!</v>
      </c>
      <c r="AI31" s="72" t="e">
        <f t="shared" si="16"/>
        <v>#VALUE!</v>
      </c>
      <c r="AJ31" s="72" t="e">
        <f t="shared" si="17"/>
        <v>#VALUE!</v>
      </c>
      <c r="AK31" s="72" t="e">
        <f t="shared" si="18"/>
        <v>#VALUE!</v>
      </c>
      <c r="AL31" s="71" t="e">
        <f t="shared" si="19"/>
        <v>#VALUE!</v>
      </c>
      <c r="AM31" s="70" t="e">
        <f t="shared" si="20"/>
        <v>#VALUE!</v>
      </c>
      <c r="AN31" s="72" t="e">
        <f t="shared" si="21"/>
        <v>#VALUE!</v>
      </c>
      <c r="AO31" s="73" t="e">
        <f t="shared" si="22"/>
        <v>#VALUE!</v>
      </c>
      <c r="BL31" s="80"/>
      <c r="BM31" s="2"/>
      <c r="BN31" s="2"/>
      <c r="BO31" s="2"/>
      <c r="BP31" s="2"/>
      <c r="BQ31" s="10"/>
    </row>
    <row r="32" spans="1:69" ht="16.5">
      <c r="A32" s="18" t="str">
        <f t="shared" si="1"/>
        <v/>
      </c>
      <c r="B32" s="13"/>
      <c r="C32" s="21">
        <f>VLOOKUP(A32,貼付!$A$2:$K$121,4,FALSE)</f>
        <v>0</v>
      </c>
      <c r="D32" s="39" t="s">
        <v>16</v>
      </c>
      <c r="E32" s="47"/>
      <c r="F32" s="48"/>
      <c r="G32" s="49"/>
      <c r="H32" s="42"/>
      <c r="I32" s="35"/>
      <c r="J32" s="30" t="e">
        <f>VLOOKUP(A32,貼付!$A$2:$L$101,12,FALSE)</f>
        <v>#VALUE!</v>
      </c>
      <c r="K32" s="35">
        <f>VLOOKUP(A32,貼付!$A$2:$L$101,9,FALSE)</f>
        <v>0</v>
      </c>
      <c r="L32" s="2"/>
      <c r="M32" s="2"/>
      <c r="N32" s="2"/>
      <c r="O32" s="2"/>
      <c r="P32" s="10"/>
      <c r="R32" s="64" t="str">
        <f t="shared" si="23"/>
        <v/>
      </c>
      <c r="S32" s="65" t="str">
        <f t="shared" si="2"/>
        <v/>
      </c>
      <c r="T32" s="77"/>
      <c r="U32" s="67" t="str">
        <f t="shared" si="3"/>
        <v>○</v>
      </c>
      <c r="V32" s="68" t="str">
        <f t="shared" si="4"/>
        <v>○</v>
      </c>
      <c r="W32" s="69" t="str">
        <f t="shared" si="5"/>
        <v>○</v>
      </c>
      <c r="X32" s="69" t="str">
        <f t="shared" si="6"/>
        <v>12桁不足しています。調整してください。</v>
      </c>
      <c r="Y32" s="69" t="str">
        <f t="shared" si="7"/>
        <v>×</v>
      </c>
      <c r="Z32" s="70"/>
      <c r="AA32" s="71" t="e">
        <f t="shared" si="8"/>
        <v>#VALUE!</v>
      </c>
      <c r="AB32" s="71" t="e">
        <f t="shared" si="9"/>
        <v>#VALUE!</v>
      </c>
      <c r="AC32" s="71" t="e">
        <f t="shared" si="10"/>
        <v>#VALUE!</v>
      </c>
      <c r="AD32" s="72" t="e">
        <f t="shared" si="11"/>
        <v>#VALUE!</v>
      </c>
      <c r="AE32" s="72" t="e">
        <f t="shared" si="12"/>
        <v>#VALUE!</v>
      </c>
      <c r="AF32" s="72" t="e">
        <f t="shared" si="13"/>
        <v>#VALUE!</v>
      </c>
      <c r="AG32" s="72" t="e">
        <f t="shared" si="14"/>
        <v>#VALUE!</v>
      </c>
      <c r="AH32" s="72" t="e">
        <f t="shared" si="15"/>
        <v>#VALUE!</v>
      </c>
      <c r="AI32" s="72" t="e">
        <f t="shared" si="16"/>
        <v>#VALUE!</v>
      </c>
      <c r="AJ32" s="72" t="e">
        <f t="shared" si="17"/>
        <v>#VALUE!</v>
      </c>
      <c r="AK32" s="72" t="e">
        <f t="shared" si="18"/>
        <v>#VALUE!</v>
      </c>
      <c r="AL32" s="71" t="e">
        <f t="shared" si="19"/>
        <v>#VALUE!</v>
      </c>
      <c r="AM32" s="70" t="e">
        <f t="shared" si="20"/>
        <v>#VALUE!</v>
      </c>
      <c r="AN32" s="72" t="e">
        <f t="shared" si="21"/>
        <v>#VALUE!</v>
      </c>
      <c r="AO32" s="73" t="e">
        <f t="shared" si="22"/>
        <v>#VALUE!</v>
      </c>
      <c r="BL32" s="80"/>
      <c r="BM32" s="2"/>
      <c r="BN32" s="2"/>
      <c r="BO32" s="2"/>
      <c r="BP32" s="2"/>
      <c r="BQ32" s="10"/>
    </row>
    <row r="33" spans="1:69" ht="16.5">
      <c r="A33" s="18" t="str">
        <f t="shared" si="1"/>
        <v/>
      </c>
      <c r="B33" s="13"/>
      <c r="C33" s="21">
        <f>VLOOKUP(A33,貼付!$A$2:$K$121,4,FALSE)</f>
        <v>0</v>
      </c>
      <c r="D33" s="39" t="s">
        <v>16</v>
      </c>
      <c r="E33" s="47"/>
      <c r="F33" s="48"/>
      <c r="G33" s="49"/>
      <c r="H33" s="42"/>
      <c r="I33" s="35"/>
      <c r="J33" s="30" t="e">
        <f>VLOOKUP(A33,貼付!$A$2:$L$101,12,FALSE)</f>
        <v>#VALUE!</v>
      </c>
      <c r="K33" s="35">
        <f>VLOOKUP(A33,貼付!$A$2:$L$101,9,FALSE)</f>
        <v>0</v>
      </c>
      <c r="L33" s="2"/>
      <c r="M33" s="2"/>
      <c r="N33" s="2"/>
      <c r="O33" s="2"/>
      <c r="P33" s="10"/>
      <c r="R33" s="64" t="str">
        <f t="shared" si="23"/>
        <v/>
      </c>
      <c r="S33" s="65" t="str">
        <f t="shared" si="2"/>
        <v/>
      </c>
      <c r="T33" s="77"/>
      <c r="U33" s="67" t="str">
        <f t="shared" si="3"/>
        <v>○</v>
      </c>
      <c r="V33" s="68" t="str">
        <f t="shared" si="4"/>
        <v>○</v>
      </c>
      <c r="W33" s="69" t="str">
        <f t="shared" si="5"/>
        <v>○</v>
      </c>
      <c r="X33" s="69" t="str">
        <f t="shared" si="6"/>
        <v>12桁不足しています。調整してください。</v>
      </c>
      <c r="Y33" s="69" t="str">
        <f t="shared" si="7"/>
        <v>×</v>
      </c>
      <c r="Z33" s="70"/>
      <c r="AA33" s="71" t="e">
        <f t="shared" si="8"/>
        <v>#VALUE!</v>
      </c>
      <c r="AB33" s="71" t="e">
        <f t="shared" si="9"/>
        <v>#VALUE!</v>
      </c>
      <c r="AC33" s="71" t="e">
        <f t="shared" si="10"/>
        <v>#VALUE!</v>
      </c>
      <c r="AD33" s="72" t="e">
        <f t="shared" si="11"/>
        <v>#VALUE!</v>
      </c>
      <c r="AE33" s="72" t="e">
        <f t="shared" si="12"/>
        <v>#VALUE!</v>
      </c>
      <c r="AF33" s="72" t="e">
        <f t="shared" si="13"/>
        <v>#VALUE!</v>
      </c>
      <c r="AG33" s="72" t="e">
        <f t="shared" si="14"/>
        <v>#VALUE!</v>
      </c>
      <c r="AH33" s="72" t="e">
        <f t="shared" si="15"/>
        <v>#VALUE!</v>
      </c>
      <c r="AI33" s="72" t="e">
        <f t="shared" si="16"/>
        <v>#VALUE!</v>
      </c>
      <c r="AJ33" s="72" t="e">
        <f t="shared" si="17"/>
        <v>#VALUE!</v>
      </c>
      <c r="AK33" s="72" t="e">
        <f t="shared" si="18"/>
        <v>#VALUE!</v>
      </c>
      <c r="AL33" s="71" t="e">
        <f t="shared" si="19"/>
        <v>#VALUE!</v>
      </c>
      <c r="AM33" s="70" t="e">
        <f t="shared" si="20"/>
        <v>#VALUE!</v>
      </c>
      <c r="AN33" s="72" t="e">
        <f t="shared" si="21"/>
        <v>#VALUE!</v>
      </c>
      <c r="AO33" s="73" t="e">
        <f t="shared" si="22"/>
        <v>#VALUE!</v>
      </c>
      <c r="BL33" s="80"/>
      <c r="BM33" s="2"/>
      <c r="BN33" s="2"/>
      <c r="BO33" s="2"/>
      <c r="BP33" s="2"/>
      <c r="BQ33" s="10"/>
    </row>
    <row r="34" spans="1:69" ht="16.5">
      <c r="A34" s="18" t="str">
        <f t="shared" si="1"/>
        <v/>
      </c>
      <c r="B34" s="13"/>
      <c r="C34" s="21">
        <f>VLOOKUP(A34,貼付!$A$2:$K$121,4,FALSE)</f>
        <v>0</v>
      </c>
      <c r="D34" s="39" t="s">
        <v>16</v>
      </c>
      <c r="E34" s="47"/>
      <c r="F34" s="48"/>
      <c r="G34" s="49"/>
      <c r="H34" s="42"/>
      <c r="I34" s="35"/>
      <c r="J34" s="30" t="e">
        <f>VLOOKUP(A34,貼付!$A$2:$L$101,12,FALSE)</f>
        <v>#VALUE!</v>
      </c>
      <c r="K34" s="35">
        <f>VLOOKUP(A34,貼付!$A$2:$L$101,9,FALSE)</f>
        <v>0</v>
      </c>
      <c r="L34" s="2"/>
      <c r="M34" s="2"/>
      <c r="N34" s="2"/>
      <c r="O34" s="2"/>
      <c r="P34" s="10"/>
      <c r="R34" s="64" t="str">
        <f t="shared" si="23"/>
        <v/>
      </c>
      <c r="S34" s="65" t="str">
        <f t="shared" si="2"/>
        <v/>
      </c>
      <c r="T34" s="77"/>
      <c r="U34" s="67" t="str">
        <f t="shared" si="3"/>
        <v>○</v>
      </c>
      <c r="V34" s="68" t="str">
        <f t="shared" si="4"/>
        <v>○</v>
      </c>
      <c r="W34" s="69" t="str">
        <f t="shared" si="5"/>
        <v>○</v>
      </c>
      <c r="X34" s="69" t="str">
        <f t="shared" si="6"/>
        <v>12桁不足しています。調整してください。</v>
      </c>
      <c r="Y34" s="69" t="str">
        <f t="shared" si="7"/>
        <v>×</v>
      </c>
      <c r="Z34" s="70"/>
      <c r="AA34" s="71" t="e">
        <f t="shared" si="8"/>
        <v>#VALUE!</v>
      </c>
      <c r="AB34" s="71" t="e">
        <f t="shared" si="9"/>
        <v>#VALUE!</v>
      </c>
      <c r="AC34" s="71" t="e">
        <f t="shared" si="10"/>
        <v>#VALUE!</v>
      </c>
      <c r="AD34" s="72" t="e">
        <f t="shared" si="11"/>
        <v>#VALUE!</v>
      </c>
      <c r="AE34" s="72" t="e">
        <f t="shared" si="12"/>
        <v>#VALUE!</v>
      </c>
      <c r="AF34" s="72" t="e">
        <f t="shared" si="13"/>
        <v>#VALUE!</v>
      </c>
      <c r="AG34" s="72" t="e">
        <f t="shared" si="14"/>
        <v>#VALUE!</v>
      </c>
      <c r="AH34" s="72" t="e">
        <f t="shared" si="15"/>
        <v>#VALUE!</v>
      </c>
      <c r="AI34" s="72" t="e">
        <f t="shared" si="16"/>
        <v>#VALUE!</v>
      </c>
      <c r="AJ34" s="72" t="e">
        <f t="shared" si="17"/>
        <v>#VALUE!</v>
      </c>
      <c r="AK34" s="72" t="e">
        <f t="shared" si="18"/>
        <v>#VALUE!</v>
      </c>
      <c r="AL34" s="71" t="e">
        <f t="shared" si="19"/>
        <v>#VALUE!</v>
      </c>
      <c r="AM34" s="70" t="e">
        <f t="shared" si="20"/>
        <v>#VALUE!</v>
      </c>
      <c r="AN34" s="72" t="e">
        <f t="shared" si="21"/>
        <v>#VALUE!</v>
      </c>
      <c r="AO34" s="73" t="e">
        <f t="shared" si="22"/>
        <v>#VALUE!</v>
      </c>
      <c r="BL34" s="80"/>
      <c r="BM34" s="2"/>
      <c r="BN34" s="2"/>
      <c r="BO34" s="2"/>
      <c r="BP34" s="2"/>
      <c r="BQ34" s="10"/>
    </row>
    <row r="35" spans="1:69" ht="16.5">
      <c r="A35" s="18" t="str">
        <f t="shared" si="1"/>
        <v/>
      </c>
      <c r="B35" s="13"/>
      <c r="C35" s="21">
        <f>VLOOKUP(A35,貼付!$A$2:$K$121,4,FALSE)</f>
        <v>0</v>
      </c>
      <c r="D35" s="39" t="s">
        <v>16</v>
      </c>
      <c r="E35" s="47"/>
      <c r="F35" s="48"/>
      <c r="G35" s="49"/>
      <c r="H35" s="42"/>
      <c r="I35" s="35"/>
      <c r="J35" s="30" t="e">
        <f>VLOOKUP(A35,貼付!$A$2:$L$101,12,FALSE)</f>
        <v>#VALUE!</v>
      </c>
      <c r="K35" s="35">
        <f>VLOOKUP(A35,貼付!$A$2:$L$101,9,FALSE)</f>
        <v>0</v>
      </c>
      <c r="L35" s="2"/>
      <c r="M35" s="2"/>
      <c r="N35" s="2"/>
      <c r="O35" s="2"/>
      <c r="P35" s="10"/>
      <c r="R35" s="64" t="str">
        <f t="shared" si="23"/>
        <v/>
      </c>
      <c r="S35" s="65" t="str">
        <f t="shared" si="2"/>
        <v/>
      </c>
      <c r="T35" s="77"/>
      <c r="U35" s="67" t="str">
        <f t="shared" si="3"/>
        <v>○</v>
      </c>
      <c r="V35" s="68" t="str">
        <f t="shared" si="4"/>
        <v>○</v>
      </c>
      <c r="W35" s="69" t="str">
        <f t="shared" si="5"/>
        <v>○</v>
      </c>
      <c r="X35" s="69" t="str">
        <f t="shared" si="6"/>
        <v>12桁不足しています。調整してください。</v>
      </c>
      <c r="Y35" s="69" t="str">
        <f t="shared" si="7"/>
        <v>×</v>
      </c>
      <c r="Z35" s="70"/>
      <c r="AA35" s="71" t="e">
        <f t="shared" si="8"/>
        <v>#VALUE!</v>
      </c>
      <c r="AB35" s="71" t="e">
        <f t="shared" si="9"/>
        <v>#VALUE!</v>
      </c>
      <c r="AC35" s="71" t="e">
        <f t="shared" si="10"/>
        <v>#VALUE!</v>
      </c>
      <c r="AD35" s="72" t="e">
        <f t="shared" si="11"/>
        <v>#VALUE!</v>
      </c>
      <c r="AE35" s="72" t="e">
        <f t="shared" si="12"/>
        <v>#VALUE!</v>
      </c>
      <c r="AF35" s="72" t="e">
        <f t="shared" si="13"/>
        <v>#VALUE!</v>
      </c>
      <c r="AG35" s="72" t="e">
        <f t="shared" si="14"/>
        <v>#VALUE!</v>
      </c>
      <c r="AH35" s="72" t="e">
        <f t="shared" si="15"/>
        <v>#VALUE!</v>
      </c>
      <c r="AI35" s="72" t="e">
        <f t="shared" si="16"/>
        <v>#VALUE!</v>
      </c>
      <c r="AJ35" s="72" t="e">
        <f t="shared" si="17"/>
        <v>#VALUE!</v>
      </c>
      <c r="AK35" s="72" t="e">
        <f t="shared" si="18"/>
        <v>#VALUE!</v>
      </c>
      <c r="AL35" s="71" t="e">
        <f t="shared" si="19"/>
        <v>#VALUE!</v>
      </c>
      <c r="AM35" s="70" t="e">
        <f t="shared" si="20"/>
        <v>#VALUE!</v>
      </c>
      <c r="AN35" s="72" t="e">
        <f t="shared" si="21"/>
        <v>#VALUE!</v>
      </c>
      <c r="AO35" s="73" t="e">
        <f t="shared" si="22"/>
        <v>#VALUE!</v>
      </c>
      <c r="BL35" s="80"/>
      <c r="BM35" s="2"/>
      <c r="BN35" s="2"/>
      <c r="BO35" s="2"/>
      <c r="BP35" s="2"/>
      <c r="BQ35" s="10"/>
    </row>
    <row r="36" spans="1:69" ht="16.5">
      <c r="A36" s="18" t="str">
        <f t="shared" si="1"/>
        <v/>
      </c>
      <c r="B36" s="13"/>
      <c r="C36" s="21">
        <f>VLOOKUP(A36,貼付!$A$2:$K$121,4,FALSE)</f>
        <v>0</v>
      </c>
      <c r="D36" s="39" t="s">
        <v>16</v>
      </c>
      <c r="E36" s="47"/>
      <c r="F36" s="48"/>
      <c r="G36" s="49"/>
      <c r="H36" s="42"/>
      <c r="I36" s="35"/>
      <c r="J36" s="30" t="e">
        <f>VLOOKUP(A36,貼付!$A$2:$L$101,12,FALSE)</f>
        <v>#VALUE!</v>
      </c>
      <c r="K36" s="35">
        <f>VLOOKUP(A36,貼付!$A$2:$L$101,9,FALSE)</f>
        <v>0</v>
      </c>
      <c r="L36" s="2"/>
      <c r="M36" s="2"/>
      <c r="N36" s="2"/>
      <c r="O36" s="2"/>
      <c r="P36" s="10"/>
      <c r="R36" s="64" t="str">
        <f t="shared" si="23"/>
        <v/>
      </c>
      <c r="S36" s="65" t="str">
        <f t="shared" si="2"/>
        <v/>
      </c>
      <c r="T36" s="77"/>
      <c r="U36" s="67" t="str">
        <f t="shared" si="3"/>
        <v>○</v>
      </c>
      <c r="V36" s="68" t="str">
        <f t="shared" si="4"/>
        <v>○</v>
      </c>
      <c r="W36" s="69" t="str">
        <f t="shared" si="5"/>
        <v>○</v>
      </c>
      <c r="X36" s="69" t="str">
        <f t="shared" si="6"/>
        <v>12桁不足しています。調整してください。</v>
      </c>
      <c r="Y36" s="69" t="str">
        <f t="shared" si="7"/>
        <v>×</v>
      </c>
      <c r="Z36" s="70"/>
      <c r="AA36" s="71" t="e">
        <f t="shared" si="8"/>
        <v>#VALUE!</v>
      </c>
      <c r="AB36" s="71" t="e">
        <f t="shared" si="9"/>
        <v>#VALUE!</v>
      </c>
      <c r="AC36" s="71" t="e">
        <f t="shared" si="10"/>
        <v>#VALUE!</v>
      </c>
      <c r="AD36" s="72" t="e">
        <f t="shared" si="11"/>
        <v>#VALUE!</v>
      </c>
      <c r="AE36" s="72" t="e">
        <f t="shared" si="12"/>
        <v>#VALUE!</v>
      </c>
      <c r="AF36" s="72" t="e">
        <f t="shared" si="13"/>
        <v>#VALUE!</v>
      </c>
      <c r="AG36" s="72" t="e">
        <f t="shared" si="14"/>
        <v>#VALUE!</v>
      </c>
      <c r="AH36" s="72" t="e">
        <f t="shared" si="15"/>
        <v>#VALUE!</v>
      </c>
      <c r="AI36" s="72" t="e">
        <f t="shared" si="16"/>
        <v>#VALUE!</v>
      </c>
      <c r="AJ36" s="72" t="e">
        <f t="shared" si="17"/>
        <v>#VALUE!</v>
      </c>
      <c r="AK36" s="72" t="e">
        <f t="shared" si="18"/>
        <v>#VALUE!</v>
      </c>
      <c r="AL36" s="71" t="e">
        <f t="shared" si="19"/>
        <v>#VALUE!</v>
      </c>
      <c r="AM36" s="70" t="e">
        <f t="shared" si="20"/>
        <v>#VALUE!</v>
      </c>
      <c r="AN36" s="72" t="e">
        <f t="shared" si="21"/>
        <v>#VALUE!</v>
      </c>
      <c r="AO36" s="73" t="e">
        <f t="shared" si="22"/>
        <v>#VALUE!</v>
      </c>
      <c r="BL36" s="80"/>
      <c r="BM36" s="2"/>
      <c r="BN36" s="2"/>
      <c r="BO36" s="2"/>
      <c r="BP36" s="2"/>
      <c r="BQ36" s="10"/>
    </row>
    <row r="37" spans="1:69" ht="16.5">
      <c r="A37" s="18" t="str">
        <f t="shared" si="1"/>
        <v/>
      </c>
      <c r="B37" s="13"/>
      <c r="C37" s="21">
        <f>VLOOKUP(A37,貼付!$A$2:$K$121,4,FALSE)</f>
        <v>0</v>
      </c>
      <c r="D37" s="39" t="s">
        <v>16</v>
      </c>
      <c r="E37" s="47"/>
      <c r="F37" s="48"/>
      <c r="G37" s="49"/>
      <c r="H37" s="42"/>
      <c r="I37" s="35"/>
      <c r="J37" s="30" t="e">
        <f>VLOOKUP(A37,貼付!$A$2:$L$101,12,FALSE)</f>
        <v>#VALUE!</v>
      </c>
      <c r="K37" s="35">
        <f>VLOOKUP(A37,貼付!$A$2:$L$101,9,FALSE)</f>
        <v>0</v>
      </c>
      <c r="L37" s="2"/>
      <c r="M37" s="2"/>
      <c r="N37" s="2"/>
      <c r="O37" s="2"/>
      <c r="P37" s="10"/>
      <c r="R37" s="64" t="str">
        <f t="shared" si="23"/>
        <v/>
      </c>
      <c r="S37" s="65" t="str">
        <f t="shared" si="2"/>
        <v/>
      </c>
      <c r="T37" s="77"/>
      <c r="U37" s="67" t="str">
        <f t="shared" si="3"/>
        <v>○</v>
      </c>
      <c r="V37" s="68" t="str">
        <f t="shared" si="4"/>
        <v>○</v>
      </c>
      <c r="W37" s="69" t="str">
        <f t="shared" si="5"/>
        <v>○</v>
      </c>
      <c r="X37" s="69" t="str">
        <f t="shared" si="6"/>
        <v>12桁不足しています。調整してください。</v>
      </c>
      <c r="Y37" s="69" t="str">
        <f t="shared" si="7"/>
        <v>×</v>
      </c>
      <c r="Z37" s="70"/>
      <c r="AA37" s="71" t="e">
        <f t="shared" si="8"/>
        <v>#VALUE!</v>
      </c>
      <c r="AB37" s="71" t="e">
        <f t="shared" si="9"/>
        <v>#VALUE!</v>
      </c>
      <c r="AC37" s="71" t="e">
        <f t="shared" si="10"/>
        <v>#VALUE!</v>
      </c>
      <c r="AD37" s="72" t="e">
        <f t="shared" si="11"/>
        <v>#VALUE!</v>
      </c>
      <c r="AE37" s="72" t="e">
        <f t="shared" si="12"/>
        <v>#VALUE!</v>
      </c>
      <c r="AF37" s="72" t="e">
        <f t="shared" si="13"/>
        <v>#VALUE!</v>
      </c>
      <c r="AG37" s="72" t="e">
        <f t="shared" si="14"/>
        <v>#VALUE!</v>
      </c>
      <c r="AH37" s="72" t="e">
        <f t="shared" si="15"/>
        <v>#VALUE!</v>
      </c>
      <c r="AI37" s="72" t="e">
        <f t="shared" si="16"/>
        <v>#VALUE!</v>
      </c>
      <c r="AJ37" s="72" t="e">
        <f t="shared" si="17"/>
        <v>#VALUE!</v>
      </c>
      <c r="AK37" s="72" t="e">
        <f t="shared" si="18"/>
        <v>#VALUE!</v>
      </c>
      <c r="AL37" s="71" t="e">
        <f t="shared" si="19"/>
        <v>#VALUE!</v>
      </c>
      <c r="AM37" s="70" t="e">
        <f t="shared" si="20"/>
        <v>#VALUE!</v>
      </c>
      <c r="AN37" s="72" t="e">
        <f t="shared" si="21"/>
        <v>#VALUE!</v>
      </c>
      <c r="AO37" s="73" t="e">
        <f t="shared" si="22"/>
        <v>#VALUE!</v>
      </c>
      <c r="BL37" s="80"/>
      <c r="BM37" s="2"/>
      <c r="BN37" s="2"/>
      <c r="BO37" s="2"/>
      <c r="BP37" s="2"/>
      <c r="BQ37" s="10"/>
    </row>
    <row r="38" spans="1:69" ht="16.5">
      <c r="A38" s="18" t="str">
        <f t="shared" si="1"/>
        <v/>
      </c>
      <c r="B38" s="13"/>
      <c r="C38" s="21">
        <f>VLOOKUP(A38,貼付!$A$2:$K$121,4,FALSE)</f>
        <v>0</v>
      </c>
      <c r="D38" s="39" t="s">
        <v>16</v>
      </c>
      <c r="E38" s="47"/>
      <c r="F38" s="48"/>
      <c r="G38" s="49"/>
      <c r="H38" s="42"/>
      <c r="I38" s="35"/>
      <c r="J38" s="30" t="e">
        <f>VLOOKUP(A38,貼付!$A$2:$L$101,12,FALSE)</f>
        <v>#VALUE!</v>
      </c>
      <c r="K38" s="35">
        <f>VLOOKUP(A38,貼付!$A$2:$L$101,9,FALSE)</f>
        <v>0</v>
      </c>
      <c r="L38" s="2"/>
      <c r="M38" s="2"/>
      <c r="N38" s="2"/>
      <c r="O38" s="2"/>
      <c r="P38" s="10"/>
      <c r="R38" s="64" t="str">
        <f t="shared" si="23"/>
        <v/>
      </c>
      <c r="S38" s="65" t="str">
        <f t="shared" si="2"/>
        <v/>
      </c>
      <c r="T38" s="77"/>
      <c r="U38" s="67" t="str">
        <f t="shared" si="3"/>
        <v>○</v>
      </c>
      <c r="V38" s="68" t="str">
        <f t="shared" si="4"/>
        <v>○</v>
      </c>
      <c r="W38" s="69" t="str">
        <f t="shared" si="5"/>
        <v>○</v>
      </c>
      <c r="X38" s="69" t="str">
        <f t="shared" si="6"/>
        <v>12桁不足しています。調整してください。</v>
      </c>
      <c r="Y38" s="69" t="str">
        <f t="shared" si="7"/>
        <v>×</v>
      </c>
      <c r="Z38" s="70"/>
      <c r="AA38" s="71" t="e">
        <f t="shared" si="8"/>
        <v>#VALUE!</v>
      </c>
      <c r="AB38" s="71" t="e">
        <f t="shared" si="9"/>
        <v>#VALUE!</v>
      </c>
      <c r="AC38" s="71" t="e">
        <f t="shared" si="10"/>
        <v>#VALUE!</v>
      </c>
      <c r="AD38" s="72" t="e">
        <f t="shared" si="11"/>
        <v>#VALUE!</v>
      </c>
      <c r="AE38" s="72" t="e">
        <f t="shared" si="12"/>
        <v>#VALUE!</v>
      </c>
      <c r="AF38" s="72" t="e">
        <f t="shared" si="13"/>
        <v>#VALUE!</v>
      </c>
      <c r="AG38" s="72" t="e">
        <f t="shared" si="14"/>
        <v>#VALUE!</v>
      </c>
      <c r="AH38" s="72" t="e">
        <f t="shared" si="15"/>
        <v>#VALUE!</v>
      </c>
      <c r="AI38" s="72" t="e">
        <f t="shared" si="16"/>
        <v>#VALUE!</v>
      </c>
      <c r="AJ38" s="72" t="e">
        <f t="shared" si="17"/>
        <v>#VALUE!</v>
      </c>
      <c r="AK38" s="72" t="e">
        <f t="shared" si="18"/>
        <v>#VALUE!</v>
      </c>
      <c r="AL38" s="71" t="e">
        <f t="shared" si="19"/>
        <v>#VALUE!</v>
      </c>
      <c r="AM38" s="70" t="e">
        <f t="shared" si="20"/>
        <v>#VALUE!</v>
      </c>
      <c r="AN38" s="72" t="e">
        <f t="shared" si="21"/>
        <v>#VALUE!</v>
      </c>
      <c r="AO38" s="73" t="e">
        <f t="shared" si="22"/>
        <v>#VALUE!</v>
      </c>
      <c r="BL38" s="80"/>
      <c r="BM38" s="2"/>
      <c r="BN38" s="2"/>
      <c r="BO38" s="2"/>
      <c r="BP38" s="2"/>
      <c r="BQ38" s="10"/>
    </row>
    <row r="39" spans="1:69" ht="16.5">
      <c r="A39" s="18" t="str">
        <f t="shared" si="1"/>
        <v/>
      </c>
      <c r="B39" s="13"/>
      <c r="C39" s="21">
        <f>VLOOKUP(A39,貼付!$A$2:$K$121,4,FALSE)</f>
        <v>0</v>
      </c>
      <c r="D39" s="39" t="s">
        <v>16</v>
      </c>
      <c r="E39" s="47"/>
      <c r="F39" s="48"/>
      <c r="G39" s="49"/>
      <c r="H39" s="42"/>
      <c r="I39" s="35"/>
      <c r="J39" s="30" t="e">
        <f>VLOOKUP(A39,貼付!$A$2:$L$101,12,FALSE)</f>
        <v>#VALUE!</v>
      </c>
      <c r="K39" s="35">
        <f>VLOOKUP(A39,貼付!$A$2:$L$101,9,FALSE)</f>
        <v>0</v>
      </c>
      <c r="L39" s="2"/>
      <c r="M39" s="2"/>
      <c r="N39" s="2"/>
      <c r="O39" s="2"/>
      <c r="P39" s="10"/>
      <c r="R39" s="64" t="str">
        <f t="shared" si="23"/>
        <v/>
      </c>
      <c r="S39" s="65" t="str">
        <f t="shared" si="2"/>
        <v/>
      </c>
      <c r="T39" s="77"/>
      <c r="U39" s="67" t="str">
        <f t="shared" si="3"/>
        <v>○</v>
      </c>
      <c r="V39" s="68" t="str">
        <f t="shared" si="4"/>
        <v>○</v>
      </c>
      <c r="W39" s="69" t="str">
        <f t="shared" si="5"/>
        <v>○</v>
      </c>
      <c r="X39" s="69" t="str">
        <f t="shared" si="6"/>
        <v>12桁不足しています。調整してください。</v>
      </c>
      <c r="Y39" s="69" t="str">
        <f t="shared" si="7"/>
        <v>×</v>
      </c>
      <c r="Z39" s="70"/>
      <c r="AA39" s="71" t="e">
        <f t="shared" si="8"/>
        <v>#VALUE!</v>
      </c>
      <c r="AB39" s="71" t="e">
        <f t="shared" si="9"/>
        <v>#VALUE!</v>
      </c>
      <c r="AC39" s="71" t="e">
        <f t="shared" si="10"/>
        <v>#VALUE!</v>
      </c>
      <c r="AD39" s="72" t="e">
        <f t="shared" si="11"/>
        <v>#VALUE!</v>
      </c>
      <c r="AE39" s="72" t="e">
        <f t="shared" si="12"/>
        <v>#VALUE!</v>
      </c>
      <c r="AF39" s="72" t="e">
        <f t="shared" si="13"/>
        <v>#VALUE!</v>
      </c>
      <c r="AG39" s="72" t="e">
        <f t="shared" si="14"/>
        <v>#VALUE!</v>
      </c>
      <c r="AH39" s="72" t="e">
        <f t="shared" si="15"/>
        <v>#VALUE!</v>
      </c>
      <c r="AI39" s="72" t="e">
        <f t="shared" si="16"/>
        <v>#VALUE!</v>
      </c>
      <c r="AJ39" s="72" t="e">
        <f t="shared" si="17"/>
        <v>#VALUE!</v>
      </c>
      <c r="AK39" s="72" t="e">
        <f t="shared" si="18"/>
        <v>#VALUE!</v>
      </c>
      <c r="AL39" s="71" t="e">
        <f t="shared" si="19"/>
        <v>#VALUE!</v>
      </c>
      <c r="AM39" s="70" t="e">
        <f t="shared" si="20"/>
        <v>#VALUE!</v>
      </c>
      <c r="AN39" s="72" t="e">
        <f t="shared" si="21"/>
        <v>#VALUE!</v>
      </c>
      <c r="AO39" s="73" t="e">
        <f t="shared" si="22"/>
        <v>#VALUE!</v>
      </c>
      <c r="BL39" s="80"/>
      <c r="BM39" s="2"/>
      <c r="BN39" s="2"/>
      <c r="BO39" s="2"/>
      <c r="BP39" s="2"/>
      <c r="BQ39" s="10"/>
    </row>
    <row r="40" spans="1:69" ht="16.5">
      <c r="A40" s="18" t="str">
        <f t="shared" si="1"/>
        <v/>
      </c>
      <c r="B40" s="13"/>
      <c r="C40" s="21">
        <f>VLOOKUP(A40,貼付!$A$2:$K$121,4,FALSE)</f>
        <v>0</v>
      </c>
      <c r="D40" s="39" t="s">
        <v>16</v>
      </c>
      <c r="E40" s="47"/>
      <c r="F40" s="48"/>
      <c r="G40" s="49"/>
      <c r="H40" s="42"/>
      <c r="I40" s="35"/>
      <c r="J40" s="30" t="e">
        <f>VLOOKUP(A40,貼付!$A$2:$L$101,12,FALSE)</f>
        <v>#VALUE!</v>
      </c>
      <c r="K40" s="35">
        <f>VLOOKUP(A40,貼付!$A$2:$L$101,9,FALSE)</f>
        <v>0</v>
      </c>
      <c r="L40" s="2"/>
      <c r="M40" s="2"/>
      <c r="N40" s="2"/>
      <c r="O40" s="2"/>
      <c r="P40" s="10"/>
      <c r="R40" s="64" t="str">
        <f t="shared" si="23"/>
        <v/>
      </c>
      <c r="S40" s="65" t="str">
        <f t="shared" si="2"/>
        <v/>
      </c>
      <c r="T40" s="77"/>
      <c r="U40" s="67" t="str">
        <f t="shared" si="3"/>
        <v>○</v>
      </c>
      <c r="V40" s="68" t="str">
        <f t="shared" si="4"/>
        <v>○</v>
      </c>
      <c r="W40" s="69" t="str">
        <f t="shared" si="5"/>
        <v>○</v>
      </c>
      <c r="X40" s="69" t="str">
        <f t="shared" si="6"/>
        <v>12桁不足しています。調整してください。</v>
      </c>
      <c r="Y40" s="69" t="str">
        <f t="shared" si="7"/>
        <v>×</v>
      </c>
      <c r="Z40" s="70"/>
      <c r="AA40" s="71" t="e">
        <f t="shared" si="8"/>
        <v>#VALUE!</v>
      </c>
      <c r="AB40" s="71" t="e">
        <f t="shared" si="9"/>
        <v>#VALUE!</v>
      </c>
      <c r="AC40" s="71" t="e">
        <f t="shared" si="10"/>
        <v>#VALUE!</v>
      </c>
      <c r="AD40" s="72" t="e">
        <f t="shared" si="11"/>
        <v>#VALUE!</v>
      </c>
      <c r="AE40" s="72" t="e">
        <f t="shared" si="12"/>
        <v>#VALUE!</v>
      </c>
      <c r="AF40" s="72" t="e">
        <f t="shared" si="13"/>
        <v>#VALUE!</v>
      </c>
      <c r="AG40" s="72" t="e">
        <f t="shared" si="14"/>
        <v>#VALUE!</v>
      </c>
      <c r="AH40" s="72" t="e">
        <f t="shared" si="15"/>
        <v>#VALUE!</v>
      </c>
      <c r="AI40" s="72" t="e">
        <f t="shared" si="16"/>
        <v>#VALUE!</v>
      </c>
      <c r="AJ40" s="72" t="e">
        <f t="shared" si="17"/>
        <v>#VALUE!</v>
      </c>
      <c r="AK40" s="72" t="e">
        <f t="shared" si="18"/>
        <v>#VALUE!</v>
      </c>
      <c r="AL40" s="71" t="e">
        <f t="shared" si="19"/>
        <v>#VALUE!</v>
      </c>
      <c r="AM40" s="70" t="e">
        <f t="shared" si="20"/>
        <v>#VALUE!</v>
      </c>
      <c r="AN40" s="72" t="e">
        <f t="shared" si="21"/>
        <v>#VALUE!</v>
      </c>
      <c r="AO40" s="73" t="e">
        <f t="shared" si="22"/>
        <v>#VALUE!</v>
      </c>
      <c r="BL40" s="80"/>
      <c r="BM40" s="2"/>
      <c r="BN40" s="2"/>
      <c r="BO40" s="2"/>
      <c r="BP40" s="2"/>
      <c r="BQ40" s="10"/>
    </row>
    <row r="41" spans="1:69" ht="16.5">
      <c r="A41" s="18" t="str">
        <f t="shared" si="1"/>
        <v/>
      </c>
      <c r="B41" s="13"/>
      <c r="C41" s="21">
        <f>VLOOKUP(A41,貼付!$A$2:$K$121,4,FALSE)</f>
        <v>0</v>
      </c>
      <c r="D41" s="39" t="s">
        <v>16</v>
      </c>
      <c r="E41" s="47"/>
      <c r="F41" s="48"/>
      <c r="G41" s="49"/>
      <c r="H41" s="42"/>
      <c r="I41" s="35"/>
      <c r="J41" s="30" t="e">
        <f>VLOOKUP(A41,貼付!$A$2:$L$101,12,FALSE)</f>
        <v>#VALUE!</v>
      </c>
      <c r="K41" s="35">
        <f>VLOOKUP(A41,貼付!$A$2:$L$101,9,FALSE)</f>
        <v>0</v>
      </c>
      <c r="L41" s="2"/>
      <c r="M41" s="2"/>
      <c r="N41" s="2"/>
      <c r="O41" s="2"/>
      <c r="P41" s="10"/>
      <c r="R41" s="64" t="str">
        <f t="shared" si="23"/>
        <v/>
      </c>
      <c r="S41" s="65" t="str">
        <f t="shared" si="2"/>
        <v/>
      </c>
      <c r="T41" s="77"/>
      <c r="U41" s="67" t="str">
        <f t="shared" si="3"/>
        <v>○</v>
      </c>
      <c r="V41" s="68" t="str">
        <f t="shared" si="4"/>
        <v>○</v>
      </c>
      <c r="W41" s="69" t="str">
        <f t="shared" si="5"/>
        <v>○</v>
      </c>
      <c r="X41" s="69" t="str">
        <f t="shared" si="6"/>
        <v>12桁不足しています。調整してください。</v>
      </c>
      <c r="Y41" s="69" t="str">
        <f t="shared" si="7"/>
        <v>×</v>
      </c>
      <c r="Z41" s="70"/>
      <c r="AA41" s="71" t="e">
        <f t="shared" si="8"/>
        <v>#VALUE!</v>
      </c>
      <c r="AB41" s="71" t="e">
        <f t="shared" si="9"/>
        <v>#VALUE!</v>
      </c>
      <c r="AC41" s="71" t="e">
        <f t="shared" si="10"/>
        <v>#VALUE!</v>
      </c>
      <c r="AD41" s="72" t="e">
        <f t="shared" si="11"/>
        <v>#VALUE!</v>
      </c>
      <c r="AE41" s="72" t="e">
        <f t="shared" si="12"/>
        <v>#VALUE!</v>
      </c>
      <c r="AF41" s="72" t="e">
        <f t="shared" si="13"/>
        <v>#VALUE!</v>
      </c>
      <c r="AG41" s="72" t="e">
        <f t="shared" si="14"/>
        <v>#VALUE!</v>
      </c>
      <c r="AH41" s="72" t="e">
        <f t="shared" si="15"/>
        <v>#VALUE!</v>
      </c>
      <c r="AI41" s="72" t="e">
        <f t="shared" si="16"/>
        <v>#VALUE!</v>
      </c>
      <c r="AJ41" s="72" t="e">
        <f t="shared" si="17"/>
        <v>#VALUE!</v>
      </c>
      <c r="AK41" s="72" t="e">
        <f t="shared" si="18"/>
        <v>#VALUE!</v>
      </c>
      <c r="AL41" s="71" t="e">
        <f t="shared" si="19"/>
        <v>#VALUE!</v>
      </c>
      <c r="AM41" s="70" t="e">
        <f t="shared" si="20"/>
        <v>#VALUE!</v>
      </c>
      <c r="AN41" s="72" t="e">
        <f t="shared" si="21"/>
        <v>#VALUE!</v>
      </c>
      <c r="AO41" s="73" t="e">
        <f t="shared" si="22"/>
        <v>#VALUE!</v>
      </c>
      <c r="BL41" s="80"/>
      <c r="BM41" s="2"/>
      <c r="BN41" s="2"/>
      <c r="BO41" s="2"/>
      <c r="BP41" s="2"/>
      <c r="BQ41" s="10"/>
    </row>
    <row r="42" spans="1:69" ht="16.5">
      <c r="A42" s="18" t="str">
        <f t="shared" si="1"/>
        <v/>
      </c>
      <c r="B42" s="13"/>
      <c r="C42" s="21">
        <f>VLOOKUP(A42,貼付!$A$2:$K$121,4,FALSE)</f>
        <v>0</v>
      </c>
      <c r="D42" s="39" t="s">
        <v>16</v>
      </c>
      <c r="E42" s="47"/>
      <c r="F42" s="48"/>
      <c r="G42" s="49"/>
      <c r="H42" s="42"/>
      <c r="I42" s="35"/>
      <c r="J42" s="30" t="e">
        <f>VLOOKUP(A42,貼付!$A$2:$L$101,12,FALSE)</f>
        <v>#VALUE!</v>
      </c>
      <c r="K42" s="35">
        <f>VLOOKUP(A42,貼付!$A$2:$L$101,9,FALSE)</f>
        <v>0</v>
      </c>
      <c r="L42" s="2"/>
      <c r="M42" s="2"/>
      <c r="N42" s="2"/>
      <c r="O42" s="2"/>
      <c r="P42" s="10"/>
      <c r="R42" s="64" t="str">
        <f t="shared" si="23"/>
        <v/>
      </c>
      <c r="S42" s="65" t="str">
        <f t="shared" si="2"/>
        <v/>
      </c>
      <c r="T42" s="77"/>
      <c r="U42" s="67" t="str">
        <f t="shared" si="3"/>
        <v>○</v>
      </c>
      <c r="V42" s="68" t="str">
        <f t="shared" si="4"/>
        <v>○</v>
      </c>
      <c r="W42" s="69" t="str">
        <f t="shared" si="5"/>
        <v>○</v>
      </c>
      <c r="X42" s="69" t="str">
        <f t="shared" si="6"/>
        <v>12桁不足しています。調整してください。</v>
      </c>
      <c r="Y42" s="69" t="str">
        <f t="shared" si="7"/>
        <v>×</v>
      </c>
      <c r="Z42" s="70"/>
      <c r="AA42" s="71" t="e">
        <f t="shared" si="8"/>
        <v>#VALUE!</v>
      </c>
      <c r="AB42" s="71" t="e">
        <f t="shared" si="9"/>
        <v>#VALUE!</v>
      </c>
      <c r="AC42" s="71" t="e">
        <f t="shared" si="10"/>
        <v>#VALUE!</v>
      </c>
      <c r="AD42" s="72" t="e">
        <f t="shared" si="11"/>
        <v>#VALUE!</v>
      </c>
      <c r="AE42" s="72" t="e">
        <f t="shared" si="12"/>
        <v>#VALUE!</v>
      </c>
      <c r="AF42" s="72" t="e">
        <f t="shared" si="13"/>
        <v>#VALUE!</v>
      </c>
      <c r="AG42" s="72" t="e">
        <f t="shared" si="14"/>
        <v>#VALUE!</v>
      </c>
      <c r="AH42" s="72" t="e">
        <f t="shared" si="15"/>
        <v>#VALUE!</v>
      </c>
      <c r="AI42" s="72" t="e">
        <f t="shared" si="16"/>
        <v>#VALUE!</v>
      </c>
      <c r="AJ42" s="72" t="e">
        <f t="shared" si="17"/>
        <v>#VALUE!</v>
      </c>
      <c r="AK42" s="72" t="e">
        <f t="shared" si="18"/>
        <v>#VALUE!</v>
      </c>
      <c r="AL42" s="71" t="e">
        <f t="shared" si="19"/>
        <v>#VALUE!</v>
      </c>
      <c r="AM42" s="70" t="e">
        <f t="shared" si="20"/>
        <v>#VALUE!</v>
      </c>
      <c r="AN42" s="72" t="e">
        <f t="shared" si="21"/>
        <v>#VALUE!</v>
      </c>
      <c r="AO42" s="73" t="e">
        <f t="shared" si="22"/>
        <v>#VALUE!</v>
      </c>
      <c r="BL42" s="80"/>
      <c r="BM42" s="2"/>
      <c r="BN42" s="2"/>
      <c r="BO42" s="2"/>
      <c r="BP42" s="2"/>
      <c r="BQ42" s="10"/>
    </row>
    <row r="43" spans="1:69" ht="16.5">
      <c r="A43" s="18" t="str">
        <f t="shared" si="1"/>
        <v/>
      </c>
      <c r="B43" s="13"/>
      <c r="C43" s="21">
        <f>VLOOKUP(A43,貼付!$A$2:$K$121,4,FALSE)</f>
        <v>0</v>
      </c>
      <c r="D43" s="39" t="s">
        <v>16</v>
      </c>
      <c r="E43" s="47"/>
      <c r="F43" s="48"/>
      <c r="G43" s="49"/>
      <c r="H43" s="42"/>
      <c r="I43" s="35"/>
      <c r="J43" s="30" t="e">
        <f>VLOOKUP(A43,貼付!$A$2:$L$101,12,FALSE)</f>
        <v>#VALUE!</v>
      </c>
      <c r="K43" s="35">
        <f>VLOOKUP(A43,貼付!$A$2:$L$101,9,FALSE)</f>
        <v>0</v>
      </c>
      <c r="L43" s="2"/>
      <c r="M43" s="2"/>
      <c r="N43" s="2"/>
      <c r="O43" s="2"/>
      <c r="P43" s="10"/>
      <c r="R43" s="64" t="str">
        <f t="shared" si="23"/>
        <v/>
      </c>
      <c r="S43" s="65" t="str">
        <f t="shared" si="2"/>
        <v/>
      </c>
      <c r="T43" s="77"/>
      <c r="U43" s="67" t="str">
        <f t="shared" si="3"/>
        <v>○</v>
      </c>
      <c r="V43" s="68" t="str">
        <f t="shared" si="4"/>
        <v>○</v>
      </c>
      <c r="W43" s="69" t="str">
        <f t="shared" si="5"/>
        <v>○</v>
      </c>
      <c r="X43" s="69" t="str">
        <f t="shared" si="6"/>
        <v>12桁不足しています。調整してください。</v>
      </c>
      <c r="Y43" s="69" t="str">
        <f t="shared" si="7"/>
        <v>×</v>
      </c>
      <c r="Z43" s="70"/>
      <c r="AA43" s="71" t="e">
        <f t="shared" si="8"/>
        <v>#VALUE!</v>
      </c>
      <c r="AB43" s="71" t="e">
        <f t="shared" si="9"/>
        <v>#VALUE!</v>
      </c>
      <c r="AC43" s="71" t="e">
        <f t="shared" si="10"/>
        <v>#VALUE!</v>
      </c>
      <c r="AD43" s="72" t="e">
        <f t="shared" si="11"/>
        <v>#VALUE!</v>
      </c>
      <c r="AE43" s="72" t="e">
        <f t="shared" si="12"/>
        <v>#VALUE!</v>
      </c>
      <c r="AF43" s="72" t="e">
        <f t="shared" si="13"/>
        <v>#VALUE!</v>
      </c>
      <c r="AG43" s="72" t="e">
        <f t="shared" si="14"/>
        <v>#VALUE!</v>
      </c>
      <c r="AH43" s="72" t="e">
        <f t="shared" si="15"/>
        <v>#VALUE!</v>
      </c>
      <c r="AI43" s="72" t="e">
        <f t="shared" si="16"/>
        <v>#VALUE!</v>
      </c>
      <c r="AJ43" s="72" t="e">
        <f t="shared" si="17"/>
        <v>#VALUE!</v>
      </c>
      <c r="AK43" s="72" t="e">
        <f t="shared" si="18"/>
        <v>#VALUE!</v>
      </c>
      <c r="AL43" s="71" t="e">
        <f t="shared" si="19"/>
        <v>#VALUE!</v>
      </c>
      <c r="AM43" s="70" t="e">
        <f t="shared" si="20"/>
        <v>#VALUE!</v>
      </c>
      <c r="AN43" s="72" t="e">
        <f t="shared" si="21"/>
        <v>#VALUE!</v>
      </c>
      <c r="AO43" s="73" t="e">
        <f t="shared" si="22"/>
        <v>#VALUE!</v>
      </c>
      <c r="BL43" s="80"/>
      <c r="BM43" s="2"/>
      <c r="BN43" s="2"/>
      <c r="BO43" s="2"/>
      <c r="BP43" s="2"/>
      <c r="BQ43" s="10"/>
    </row>
    <row r="44" spans="1:69" ht="16.5">
      <c r="A44" s="18" t="str">
        <f t="shared" si="1"/>
        <v/>
      </c>
      <c r="B44" s="13"/>
      <c r="C44" s="21">
        <f>VLOOKUP(A44,貼付!$A$2:$K$121,4,FALSE)</f>
        <v>0</v>
      </c>
      <c r="D44" s="39" t="s">
        <v>16</v>
      </c>
      <c r="E44" s="47"/>
      <c r="F44" s="48"/>
      <c r="G44" s="49"/>
      <c r="H44" s="42"/>
      <c r="I44" s="35"/>
      <c r="J44" s="30" t="e">
        <f>VLOOKUP(A44,貼付!$A$2:$L$101,12,FALSE)</f>
        <v>#VALUE!</v>
      </c>
      <c r="K44" s="35">
        <f>VLOOKUP(A44,貼付!$A$2:$L$101,9,FALSE)</f>
        <v>0</v>
      </c>
      <c r="L44" s="2"/>
      <c r="M44" s="2"/>
      <c r="N44" s="2"/>
      <c r="O44" s="2"/>
      <c r="P44" s="10"/>
      <c r="R44" s="64" t="str">
        <f t="shared" si="23"/>
        <v/>
      </c>
      <c r="S44" s="65" t="str">
        <f t="shared" si="2"/>
        <v/>
      </c>
      <c r="T44" s="77"/>
      <c r="U44" s="67" t="str">
        <f t="shared" si="3"/>
        <v>○</v>
      </c>
      <c r="V44" s="68" t="str">
        <f t="shared" si="4"/>
        <v>○</v>
      </c>
      <c r="W44" s="69" t="str">
        <f t="shared" si="5"/>
        <v>○</v>
      </c>
      <c r="X44" s="69" t="str">
        <f t="shared" si="6"/>
        <v>12桁不足しています。調整してください。</v>
      </c>
      <c r="Y44" s="69" t="str">
        <f t="shared" si="7"/>
        <v>×</v>
      </c>
      <c r="Z44" s="70"/>
      <c r="AA44" s="71" t="e">
        <f t="shared" si="8"/>
        <v>#VALUE!</v>
      </c>
      <c r="AB44" s="71" t="e">
        <f t="shared" si="9"/>
        <v>#VALUE!</v>
      </c>
      <c r="AC44" s="71" t="e">
        <f t="shared" si="10"/>
        <v>#VALUE!</v>
      </c>
      <c r="AD44" s="72" t="e">
        <f t="shared" si="11"/>
        <v>#VALUE!</v>
      </c>
      <c r="AE44" s="72" t="e">
        <f t="shared" si="12"/>
        <v>#VALUE!</v>
      </c>
      <c r="AF44" s="72" t="e">
        <f t="shared" si="13"/>
        <v>#VALUE!</v>
      </c>
      <c r="AG44" s="72" t="e">
        <f t="shared" si="14"/>
        <v>#VALUE!</v>
      </c>
      <c r="AH44" s="72" t="e">
        <f t="shared" si="15"/>
        <v>#VALUE!</v>
      </c>
      <c r="AI44" s="72" t="e">
        <f t="shared" si="16"/>
        <v>#VALUE!</v>
      </c>
      <c r="AJ44" s="72" t="e">
        <f t="shared" si="17"/>
        <v>#VALUE!</v>
      </c>
      <c r="AK44" s="72" t="e">
        <f t="shared" si="18"/>
        <v>#VALUE!</v>
      </c>
      <c r="AL44" s="71" t="e">
        <f t="shared" si="19"/>
        <v>#VALUE!</v>
      </c>
      <c r="AM44" s="70" t="e">
        <f t="shared" si="20"/>
        <v>#VALUE!</v>
      </c>
      <c r="AN44" s="72" t="e">
        <f t="shared" si="21"/>
        <v>#VALUE!</v>
      </c>
      <c r="AO44" s="73" t="e">
        <f t="shared" si="22"/>
        <v>#VALUE!</v>
      </c>
      <c r="BL44" s="80"/>
      <c r="BM44" s="2"/>
      <c r="BN44" s="2"/>
      <c r="BO44" s="2"/>
      <c r="BP44" s="2"/>
      <c r="BQ44" s="10"/>
    </row>
    <row r="45" spans="1:69" ht="16.5">
      <c r="A45" s="18" t="str">
        <f t="shared" si="1"/>
        <v/>
      </c>
      <c r="B45" s="13"/>
      <c r="C45" s="21">
        <f>VLOOKUP(A45,貼付!$A$2:$K$121,4,FALSE)</f>
        <v>0</v>
      </c>
      <c r="D45" s="39" t="s">
        <v>16</v>
      </c>
      <c r="E45" s="47"/>
      <c r="F45" s="48"/>
      <c r="G45" s="49"/>
      <c r="H45" s="42"/>
      <c r="I45" s="35"/>
      <c r="J45" s="30" t="e">
        <f>VLOOKUP(A45,貼付!$A$2:$L$101,12,FALSE)</f>
        <v>#VALUE!</v>
      </c>
      <c r="K45" s="35">
        <f>VLOOKUP(A45,貼付!$A$2:$L$101,9,FALSE)</f>
        <v>0</v>
      </c>
      <c r="L45" s="2"/>
      <c r="M45" s="2"/>
      <c r="N45" s="2"/>
      <c r="O45" s="2"/>
      <c r="P45" s="10"/>
      <c r="R45" s="64" t="str">
        <f t="shared" si="23"/>
        <v/>
      </c>
      <c r="S45" s="65" t="str">
        <f t="shared" si="2"/>
        <v/>
      </c>
      <c r="T45" s="77"/>
      <c r="U45" s="67" t="str">
        <f t="shared" si="3"/>
        <v>○</v>
      </c>
      <c r="V45" s="68" t="str">
        <f t="shared" si="4"/>
        <v>○</v>
      </c>
      <c r="W45" s="69" t="str">
        <f t="shared" si="5"/>
        <v>○</v>
      </c>
      <c r="X45" s="69" t="str">
        <f t="shared" si="6"/>
        <v>12桁不足しています。調整してください。</v>
      </c>
      <c r="Y45" s="69" t="str">
        <f t="shared" si="7"/>
        <v>×</v>
      </c>
      <c r="Z45" s="70"/>
      <c r="AA45" s="71" t="e">
        <f t="shared" si="8"/>
        <v>#VALUE!</v>
      </c>
      <c r="AB45" s="71" t="e">
        <f t="shared" si="9"/>
        <v>#VALUE!</v>
      </c>
      <c r="AC45" s="71" t="e">
        <f t="shared" si="10"/>
        <v>#VALUE!</v>
      </c>
      <c r="AD45" s="72" t="e">
        <f t="shared" si="11"/>
        <v>#VALUE!</v>
      </c>
      <c r="AE45" s="72" t="e">
        <f t="shared" si="12"/>
        <v>#VALUE!</v>
      </c>
      <c r="AF45" s="72" t="e">
        <f t="shared" si="13"/>
        <v>#VALUE!</v>
      </c>
      <c r="AG45" s="72" t="e">
        <f t="shared" si="14"/>
        <v>#VALUE!</v>
      </c>
      <c r="AH45" s="72" t="e">
        <f t="shared" si="15"/>
        <v>#VALUE!</v>
      </c>
      <c r="AI45" s="72" t="e">
        <f t="shared" si="16"/>
        <v>#VALUE!</v>
      </c>
      <c r="AJ45" s="72" t="e">
        <f t="shared" si="17"/>
        <v>#VALUE!</v>
      </c>
      <c r="AK45" s="72" t="e">
        <f t="shared" si="18"/>
        <v>#VALUE!</v>
      </c>
      <c r="AL45" s="71" t="e">
        <f t="shared" si="19"/>
        <v>#VALUE!</v>
      </c>
      <c r="AM45" s="70" t="e">
        <f t="shared" si="20"/>
        <v>#VALUE!</v>
      </c>
      <c r="AN45" s="72" t="e">
        <f t="shared" si="21"/>
        <v>#VALUE!</v>
      </c>
      <c r="AO45" s="73" t="e">
        <f t="shared" si="22"/>
        <v>#VALUE!</v>
      </c>
      <c r="BL45" s="80"/>
      <c r="BM45" s="2"/>
      <c r="BN45" s="2"/>
      <c r="BO45" s="2"/>
      <c r="BP45" s="2"/>
      <c r="BQ45" s="10"/>
    </row>
    <row r="46" spans="1:69" ht="16.5">
      <c r="A46" s="18" t="str">
        <f t="shared" si="1"/>
        <v/>
      </c>
      <c r="B46" s="13"/>
      <c r="C46" s="21">
        <f>VLOOKUP(A46,貼付!$A$2:$K$121,4,FALSE)</f>
        <v>0</v>
      </c>
      <c r="D46" s="39" t="s">
        <v>16</v>
      </c>
      <c r="E46" s="47"/>
      <c r="F46" s="48"/>
      <c r="G46" s="49"/>
      <c r="H46" s="42"/>
      <c r="I46" s="35"/>
      <c r="J46" s="30" t="e">
        <f>VLOOKUP(A46,貼付!$A$2:$L$101,12,FALSE)</f>
        <v>#VALUE!</v>
      </c>
      <c r="K46" s="35">
        <f>VLOOKUP(A46,貼付!$A$2:$L$101,9,FALSE)</f>
        <v>0</v>
      </c>
      <c r="L46" s="2"/>
      <c r="M46" s="2"/>
      <c r="N46" s="2"/>
      <c r="O46" s="2"/>
      <c r="P46" s="10"/>
      <c r="R46" s="64" t="str">
        <f t="shared" si="23"/>
        <v/>
      </c>
      <c r="S46" s="65" t="str">
        <f t="shared" si="2"/>
        <v/>
      </c>
      <c r="T46" s="77"/>
      <c r="U46" s="67" t="str">
        <f t="shared" si="3"/>
        <v>○</v>
      </c>
      <c r="V46" s="68" t="str">
        <f t="shared" si="4"/>
        <v>○</v>
      </c>
      <c r="W46" s="69" t="str">
        <f t="shared" si="5"/>
        <v>○</v>
      </c>
      <c r="X46" s="69" t="str">
        <f t="shared" si="6"/>
        <v>12桁不足しています。調整してください。</v>
      </c>
      <c r="Y46" s="69" t="str">
        <f t="shared" si="7"/>
        <v>×</v>
      </c>
      <c r="Z46" s="70"/>
      <c r="AA46" s="71" t="e">
        <f t="shared" si="8"/>
        <v>#VALUE!</v>
      </c>
      <c r="AB46" s="71" t="e">
        <f t="shared" si="9"/>
        <v>#VALUE!</v>
      </c>
      <c r="AC46" s="71" t="e">
        <f t="shared" si="10"/>
        <v>#VALUE!</v>
      </c>
      <c r="AD46" s="72" t="e">
        <f t="shared" si="11"/>
        <v>#VALUE!</v>
      </c>
      <c r="AE46" s="72" t="e">
        <f t="shared" si="12"/>
        <v>#VALUE!</v>
      </c>
      <c r="AF46" s="72" t="e">
        <f t="shared" si="13"/>
        <v>#VALUE!</v>
      </c>
      <c r="AG46" s="72" t="e">
        <f t="shared" si="14"/>
        <v>#VALUE!</v>
      </c>
      <c r="AH46" s="72" t="e">
        <f t="shared" si="15"/>
        <v>#VALUE!</v>
      </c>
      <c r="AI46" s="72" t="e">
        <f t="shared" si="16"/>
        <v>#VALUE!</v>
      </c>
      <c r="AJ46" s="72" t="e">
        <f t="shared" si="17"/>
        <v>#VALUE!</v>
      </c>
      <c r="AK46" s="72" t="e">
        <f t="shared" si="18"/>
        <v>#VALUE!</v>
      </c>
      <c r="AL46" s="71" t="e">
        <f t="shared" si="19"/>
        <v>#VALUE!</v>
      </c>
      <c r="AM46" s="70" t="e">
        <f t="shared" si="20"/>
        <v>#VALUE!</v>
      </c>
      <c r="AN46" s="72" t="e">
        <f t="shared" si="21"/>
        <v>#VALUE!</v>
      </c>
      <c r="AO46" s="73" t="e">
        <f t="shared" si="22"/>
        <v>#VALUE!</v>
      </c>
      <c r="BL46" s="80"/>
      <c r="BM46" s="2"/>
      <c r="BN46" s="2"/>
      <c r="BO46" s="2"/>
      <c r="BP46" s="2"/>
      <c r="BQ46" s="10"/>
    </row>
    <row r="47" spans="1:69" ht="16.5">
      <c r="A47" s="18" t="str">
        <f t="shared" si="1"/>
        <v/>
      </c>
      <c r="B47" s="13"/>
      <c r="C47" s="21">
        <f>VLOOKUP(A47,貼付!$A$2:$K$121,4,FALSE)</f>
        <v>0</v>
      </c>
      <c r="D47" s="39" t="s">
        <v>16</v>
      </c>
      <c r="E47" s="47"/>
      <c r="F47" s="48"/>
      <c r="G47" s="49"/>
      <c r="H47" s="42"/>
      <c r="I47" s="35"/>
      <c r="J47" s="30" t="e">
        <f>VLOOKUP(A47,貼付!$A$2:$L$101,12,FALSE)</f>
        <v>#VALUE!</v>
      </c>
      <c r="K47" s="35">
        <f>VLOOKUP(A47,貼付!$A$2:$L$101,9,FALSE)</f>
        <v>0</v>
      </c>
      <c r="L47" s="2"/>
      <c r="M47" s="2"/>
      <c r="N47" s="2"/>
      <c r="O47" s="2"/>
      <c r="P47" s="10"/>
      <c r="R47" s="64" t="str">
        <f t="shared" si="23"/>
        <v/>
      </c>
      <c r="S47" s="65" t="str">
        <f t="shared" si="2"/>
        <v/>
      </c>
      <c r="T47" s="77"/>
      <c r="U47" s="67" t="str">
        <f t="shared" si="3"/>
        <v>○</v>
      </c>
      <c r="V47" s="68" t="str">
        <f t="shared" si="4"/>
        <v>○</v>
      </c>
      <c r="W47" s="69" t="str">
        <f t="shared" si="5"/>
        <v>○</v>
      </c>
      <c r="X47" s="69" t="str">
        <f t="shared" si="6"/>
        <v>12桁不足しています。調整してください。</v>
      </c>
      <c r="Y47" s="69" t="str">
        <f t="shared" si="7"/>
        <v>×</v>
      </c>
      <c r="Z47" s="70"/>
      <c r="AA47" s="71" t="e">
        <f t="shared" si="8"/>
        <v>#VALUE!</v>
      </c>
      <c r="AB47" s="71" t="e">
        <f t="shared" si="9"/>
        <v>#VALUE!</v>
      </c>
      <c r="AC47" s="71" t="e">
        <f t="shared" si="10"/>
        <v>#VALUE!</v>
      </c>
      <c r="AD47" s="72" t="e">
        <f t="shared" si="11"/>
        <v>#VALUE!</v>
      </c>
      <c r="AE47" s="72" t="e">
        <f t="shared" si="12"/>
        <v>#VALUE!</v>
      </c>
      <c r="AF47" s="72" t="e">
        <f t="shared" si="13"/>
        <v>#VALUE!</v>
      </c>
      <c r="AG47" s="72" t="e">
        <f t="shared" si="14"/>
        <v>#VALUE!</v>
      </c>
      <c r="AH47" s="72" t="e">
        <f t="shared" si="15"/>
        <v>#VALUE!</v>
      </c>
      <c r="AI47" s="72" t="e">
        <f t="shared" si="16"/>
        <v>#VALUE!</v>
      </c>
      <c r="AJ47" s="72" t="e">
        <f t="shared" si="17"/>
        <v>#VALUE!</v>
      </c>
      <c r="AK47" s="72" t="e">
        <f t="shared" si="18"/>
        <v>#VALUE!</v>
      </c>
      <c r="AL47" s="71" t="e">
        <f t="shared" si="19"/>
        <v>#VALUE!</v>
      </c>
      <c r="AM47" s="70" t="e">
        <f t="shared" si="20"/>
        <v>#VALUE!</v>
      </c>
      <c r="AN47" s="72" t="e">
        <f t="shared" si="21"/>
        <v>#VALUE!</v>
      </c>
      <c r="AO47" s="73" t="e">
        <f t="shared" si="22"/>
        <v>#VALUE!</v>
      </c>
      <c r="BL47" s="80"/>
      <c r="BM47" s="2"/>
      <c r="BN47" s="2"/>
      <c r="BO47" s="2"/>
      <c r="BP47" s="2"/>
      <c r="BQ47" s="10"/>
    </row>
    <row r="48" spans="1:69" ht="16.5">
      <c r="A48" s="18" t="str">
        <f t="shared" si="1"/>
        <v/>
      </c>
      <c r="B48" s="13"/>
      <c r="C48" s="21">
        <f>VLOOKUP(A48,貼付!$A$2:$K$121,4,FALSE)</f>
        <v>0</v>
      </c>
      <c r="D48" s="39" t="s">
        <v>16</v>
      </c>
      <c r="E48" s="47"/>
      <c r="F48" s="48"/>
      <c r="G48" s="49"/>
      <c r="H48" s="42"/>
      <c r="I48" s="35"/>
      <c r="J48" s="30" t="e">
        <f>VLOOKUP(A48,貼付!$A$2:$L$101,12,FALSE)</f>
        <v>#VALUE!</v>
      </c>
      <c r="K48" s="35">
        <f>VLOOKUP(A48,貼付!$A$2:$L$101,9,FALSE)</f>
        <v>0</v>
      </c>
      <c r="L48" s="2"/>
      <c r="M48" s="2"/>
      <c r="N48" s="2"/>
      <c r="O48" s="2"/>
      <c r="P48" s="10"/>
      <c r="R48" s="64" t="str">
        <f t="shared" si="23"/>
        <v/>
      </c>
      <c r="S48" s="65" t="str">
        <f t="shared" si="2"/>
        <v/>
      </c>
      <c r="T48" s="77"/>
      <c r="U48" s="67" t="str">
        <f t="shared" si="3"/>
        <v>○</v>
      </c>
      <c r="V48" s="68" t="str">
        <f t="shared" si="4"/>
        <v>○</v>
      </c>
      <c r="W48" s="69" t="str">
        <f t="shared" si="5"/>
        <v>○</v>
      </c>
      <c r="X48" s="69" t="str">
        <f t="shared" si="6"/>
        <v>12桁不足しています。調整してください。</v>
      </c>
      <c r="Y48" s="69" t="str">
        <f t="shared" si="7"/>
        <v>×</v>
      </c>
      <c r="Z48" s="70"/>
      <c r="AA48" s="71" t="e">
        <f t="shared" si="8"/>
        <v>#VALUE!</v>
      </c>
      <c r="AB48" s="71" t="e">
        <f t="shared" si="9"/>
        <v>#VALUE!</v>
      </c>
      <c r="AC48" s="71" t="e">
        <f t="shared" si="10"/>
        <v>#VALUE!</v>
      </c>
      <c r="AD48" s="72" t="e">
        <f t="shared" si="11"/>
        <v>#VALUE!</v>
      </c>
      <c r="AE48" s="72" t="e">
        <f t="shared" si="12"/>
        <v>#VALUE!</v>
      </c>
      <c r="AF48" s="72" t="e">
        <f t="shared" si="13"/>
        <v>#VALUE!</v>
      </c>
      <c r="AG48" s="72" t="e">
        <f t="shared" si="14"/>
        <v>#VALUE!</v>
      </c>
      <c r="AH48" s="72" t="e">
        <f t="shared" si="15"/>
        <v>#VALUE!</v>
      </c>
      <c r="AI48" s="72" t="e">
        <f t="shared" si="16"/>
        <v>#VALUE!</v>
      </c>
      <c r="AJ48" s="72" t="e">
        <f t="shared" si="17"/>
        <v>#VALUE!</v>
      </c>
      <c r="AK48" s="72" t="e">
        <f t="shared" si="18"/>
        <v>#VALUE!</v>
      </c>
      <c r="AL48" s="71" t="e">
        <f t="shared" si="19"/>
        <v>#VALUE!</v>
      </c>
      <c r="AM48" s="70" t="e">
        <f t="shared" si="20"/>
        <v>#VALUE!</v>
      </c>
      <c r="AN48" s="72" t="e">
        <f t="shared" si="21"/>
        <v>#VALUE!</v>
      </c>
      <c r="AO48" s="73" t="e">
        <f t="shared" si="22"/>
        <v>#VALUE!</v>
      </c>
      <c r="BL48" s="80"/>
      <c r="BM48" s="2"/>
      <c r="BN48" s="2"/>
      <c r="BO48" s="2"/>
      <c r="BP48" s="2"/>
      <c r="BQ48" s="10"/>
    </row>
    <row r="49" spans="1:69" ht="16.5">
      <c r="A49" s="18" t="str">
        <f t="shared" si="1"/>
        <v/>
      </c>
      <c r="B49" s="13"/>
      <c r="C49" s="21">
        <f>VLOOKUP(A49,貼付!$A$2:$K$121,4,FALSE)</f>
        <v>0</v>
      </c>
      <c r="D49" s="39" t="s">
        <v>16</v>
      </c>
      <c r="E49" s="47"/>
      <c r="F49" s="48"/>
      <c r="G49" s="49"/>
      <c r="H49" s="42"/>
      <c r="I49" s="35"/>
      <c r="J49" s="30" t="e">
        <f>VLOOKUP(A49,貼付!$A$2:$L$101,12,FALSE)</f>
        <v>#VALUE!</v>
      </c>
      <c r="K49" s="35">
        <f>VLOOKUP(A49,貼付!$A$2:$L$101,9,FALSE)</f>
        <v>0</v>
      </c>
      <c r="L49" s="2"/>
      <c r="M49" s="2"/>
      <c r="N49" s="2"/>
      <c r="O49" s="2"/>
      <c r="P49" s="10"/>
      <c r="R49" s="64" t="str">
        <f t="shared" si="23"/>
        <v/>
      </c>
      <c r="S49" s="65" t="str">
        <f t="shared" si="2"/>
        <v/>
      </c>
      <c r="T49" s="77"/>
      <c r="U49" s="67" t="str">
        <f t="shared" si="3"/>
        <v>○</v>
      </c>
      <c r="V49" s="68" t="str">
        <f t="shared" si="4"/>
        <v>○</v>
      </c>
      <c r="W49" s="69" t="str">
        <f t="shared" si="5"/>
        <v>○</v>
      </c>
      <c r="X49" s="69" t="str">
        <f t="shared" si="6"/>
        <v>12桁不足しています。調整してください。</v>
      </c>
      <c r="Y49" s="69" t="str">
        <f t="shared" si="7"/>
        <v>×</v>
      </c>
      <c r="Z49" s="70"/>
      <c r="AA49" s="71" t="e">
        <f t="shared" si="8"/>
        <v>#VALUE!</v>
      </c>
      <c r="AB49" s="71" t="e">
        <f t="shared" si="9"/>
        <v>#VALUE!</v>
      </c>
      <c r="AC49" s="71" t="e">
        <f t="shared" si="10"/>
        <v>#VALUE!</v>
      </c>
      <c r="AD49" s="72" t="e">
        <f t="shared" si="11"/>
        <v>#VALUE!</v>
      </c>
      <c r="AE49" s="72" t="e">
        <f t="shared" si="12"/>
        <v>#VALUE!</v>
      </c>
      <c r="AF49" s="72" t="e">
        <f t="shared" si="13"/>
        <v>#VALUE!</v>
      </c>
      <c r="AG49" s="72" t="e">
        <f t="shared" si="14"/>
        <v>#VALUE!</v>
      </c>
      <c r="AH49" s="72" t="e">
        <f t="shared" si="15"/>
        <v>#VALUE!</v>
      </c>
      <c r="AI49" s="72" t="e">
        <f t="shared" si="16"/>
        <v>#VALUE!</v>
      </c>
      <c r="AJ49" s="72" t="e">
        <f t="shared" si="17"/>
        <v>#VALUE!</v>
      </c>
      <c r="AK49" s="72" t="e">
        <f t="shared" si="18"/>
        <v>#VALUE!</v>
      </c>
      <c r="AL49" s="71" t="e">
        <f t="shared" si="19"/>
        <v>#VALUE!</v>
      </c>
      <c r="AM49" s="70" t="e">
        <f t="shared" si="20"/>
        <v>#VALUE!</v>
      </c>
      <c r="AN49" s="72" t="e">
        <f t="shared" si="21"/>
        <v>#VALUE!</v>
      </c>
      <c r="AO49" s="73" t="e">
        <f t="shared" si="22"/>
        <v>#VALUE!</v>
      </c>
      <c r="BL49" s="80"/>
      <c r="BM49" s="2"/>
      <c r="BN49" s="2"/>
      <c r="BO49" s="2"/>
      <c r="BP49" s="2"/>
      <c r="BQ49" s="10"/>
    </row>
    <row r="50" spans="1:69" ht="16.5" customHeight="1" thickBot="1">
      <c r="A50" s="19" t="str">
        <f t="shared" si="1"/>
        <v/>
      </c>
      <c r="B50" s="14"/>
      <c r="C50" s="22">
        <f>VLOOKUP(A50,貼付!$A$2:$K$121,4,FALSE)</f>
        <v>0</v>
      </c>
      <c r="D50" s="40" t="s">
        <v>16</v>
      </c>
      <c r="E50" s="47"/>
      <c r="F50" s="48"/>
      <c r="G50" s="49"/>
      <c r="H50" s="43"/>
      <c r="I50" s="36"/>
      <c r="J50" s="31" t="e">
        <f>VLOOKUP(A50,貼付!$A$2:$L$101,12,FALSE)</f>
        <v>#VALUE!</v>
      </c>
      <c r="K50" s="36">
        <f>VLOOKUP(A50,貼付!$A$2:$L$101,9,FALSE)</f>
        <v>0</v>
      </c>
      <c r="L50" s="4"/>
      <c r="M50" s="4"/>
      <c r="N50" s="4"/>
      <c r="O50" s="4"/>
      <c r="P50" s="11"/>
      <c r="R50" s="64" t="str">
        <f t="shared" si="23"/>
        <v/>
      </c>
      <c r="S50" s="65" t="str">
        <f t="shared" si="2"/>
        <v/>
      </c>
      <c r="T50" s="77"/>
      <c r="U50" s="67" t="str">
        <f t="shared" si="3"/>
        <v>○</v>
      </c>
      <c r="V50" s="68" t="str">
        <f t="shared" si="4"/>
        <v>○</v>
      </c>
      <c r="W50" s="69" t="str">
        <f t="shared" si="5"/>
        <v>○</v>
      </c>
      <c r="X50" s="69" t="str">
        <f t="shared" si="6"/>
        <v>12桁不足しています。調整してください。</v>
      </c>
      <c r="Y50" s="69" t="str">
        <f t="shared" si="7"/>
        <v>×</v>
      </c>
      <c r="Z50" s="70"/>
      <c r="AA50" s="71" t="e">
        <f t="shared" si="8"/>
        <v>#VALUE!</v>
      </c>
      <c r="AB50" s="71" t="e">
        <f t="shared" si="9"/>
        <v>#VALUE!</v>
      </c>
      <c r="AC50" s="71" t="e">
        <f t="shared" si="10"/>
        <v>#VALUE!</v>
      </c>
      <c r="AD50" s="72" t="e">
        <f t="shared" si="11"/>
        <v>#VALUE!</v>
      </c>
      <c r="AE50" s="72" t="e">
        <f t="shared" si="12"/>
        <v>#VALUE!</v>
      </c>
      <c r="AF50" s="72" t="e">
        <f t="shared" si="13"/>
        <v>#VALUE!</v>
      </c>
      <c r="AG50" s="72" t="e">
        <f t="shared" si="14"/>
        <v>#VALUE!</v>
      </c>
      <c r="AH50" s="72" t="e">
        <f t="shared" si="15"/>
        <v>#VALUE!</v>
      </c>
      <c r="AI50" s="72" t="e">
        <f t="shared" si="16"/>
        <v>#VALUE!</v>
      </c>
      <c r="AJ50" s="72" t="e">
        <f t="shared" si="17"/>
        <v>#VALUE!</v>
      </c>
      <c r="AK50" s="72" t="e">
        <f t="shared" si="18"/>
        <v>#VALUE!</v>
      </c>
      <c r="AL50" s="71" t="e">
        <f t="shared" si="19"/>
        <v>#VALUE!</v>
      </c>
      <c r="AM50" s="70" t="e">
        <f t="shared" si="20"/>
        <v>#VALUE!</v>
      </c>
      <c r="AN50" s="72" t="e">
        <f t="shared" si="21"/>
        <v>#VALUE!</v>
      </c>
      <c r="AO50" s="73" t="e">
        <f t="shared" si="22"/>
        <v>#VALUE!</v>
      </c>
      <c r="BL50" s="80"/>
      <c r="BM50" s="2"/>
      <c r="BN50" s="2"/>
      <c r="BO50" s="2"/>
      <c r="BP50" s="2"/>
      <c r="BQ50" s="10"/>
    </row>
    <row r="51" spans="1:69" ht="16.5" customHeight="1" thickBot="1">
      <c r="B51" s="14"/>
      <c r="C51" s="22" t="e">
        <f>VLOOKUP(A51,貼付!$A$2:$K$121,4,FALSE)</f>
        <v>#N/A</v>
      </c>
      <c r="D51" s="40" t="s">
        <v>39</v>
      </c>
      <c r="E51" s="47"/>
      <c r="F51" s="48"/>
      <c r="G51" s="49"/>
      <c r="H51" s="43"/>
      <c r="I51" s="36"/>
      <c r="R51" s="64" t="str">
        <f t="shared" si="23"/>
        <v/>
      </c>
      <c r="S51" s="65" t="str">
        <f t="shared" si="2"/>
        <v/>
      </c>
      <c r="T51" s="77"/>
      <c r="U51" s="67" t="str">
        <f t="shared" si="3"/>
        <v>○</v>
      </c>
      <c r="V51" s="68" t="str">
        <f t="shared" si="4"/>
        <v>○</v>
      </c>
      <c r="W51" s="69" t="str">
        <f t="shared" si="5"/>
        <v>○</v>
      </c>
      <c r="X51" s="69" t="str">
        <f t="shared" si="6"/>
        <v>12桁不足しています。調整してください。</v>
      </c>
      <c r="Y51" s="69" t="str">
        <f t="shared" si="7"/>
        <v>×</v>
      </c>
      <c r="Z51" s="70"/>
      <c r="AA51" s="71" t="e">
        <f t="shared" si="8"/>
        <v>#VALUE!</v>
      </c>
      <c r="AB51" s="71" t="e">
        <f t="shared" si="9"/>
        <v>#VALUE!</v>
      </c>
      <c r="AC51" s="71" t="e">
        <f t="shared" si="10"/>
        <v>#VALUE!</v>
      </c>
      <c r="AD51" s="72" t="e">
        <f t="shared" si="11"/>
        <v>#VALUE!</v>
      </c>
      <c r="AE51" s="72" t="e">
        <f t="shared" si="12"/>
        <v>#VALUE!</v>
      </c>
      <c r="AF51" s="72" t="e">
        <f t="shared" si="13"/>
        <v>#VALUE!</v>
      </c>
      <c r="AG51" s="72" t="e">
        <f t="shared" si="14"/>
        <v>#VALUE!</v>
      </c>
      <c r="AH51" s="72" t="e">
        <f t="shared" si="15"/>
        <v>#VALUE!</v>
      </c>
      <c r="AI51" s="72" t="e">
        <f t="shared" si="16"/>
        <v>#VALUE!</v>
      </c>
      <c r="AJ51" s="72" t="e">
        <f t="shared" si="17"/>
        <v>#VALUE!</v>
      </c>
      <c r="AK51" s="72" t="e">
        <f t="shared" si="18"/>
        <v>#VALUE!</v>
      </c>
      <c r="AL51" s="71" t="e">
        <f t="shared" si="19"/>
        <v>#VALUE!</v>
      </c>
      <c r="AM51" s="70" t="e">
        <f t="shared" si="20"/>
        <v>#VALUE!</v>
      </c>
      <c r="AN51" s="72" t="e">
        <f t="shared" si="21"/>
        <v>#VALUE!</v>
      </c>
      <c r="AO51" s="73" t="e">
        <f t="shared" si="22"/>
        <v>#VALUE!</v>
      </c>
      <c r="BL51" s="80"/>
      <c r="BM51" s="2"/>
      <c r="BN51" s="2"/>
      <c r="BO51" s="2"/>
      <c r="BP51" s="2"/>
      <c r="BQ51" s="10"/>
    </row>
    <row r="52" spans="1:69" ht="16.5" customHeight="1" thickBot="1">
      <c r="B52" s="14"/>
      <c r="C52" s="22" t="e">
        <f>VLOOKUP(A52,貼付!$A$2:$K$121,4,FALSE)</f>
        <v>#N/A</v>
      </c>
      <c r="D52" s="40" t="s">
        <v>40</v>
      </c>
      <c r="E52" s="47"/>
      <c r="F52" s="48"/>
      <c r="G52" s="49"/>
      <c r="H52" s="43"/>
      <c r="I52" s="36"/>
      <c r="R52" s="64" t="str">
        <f t="shared" si="23"/>
        <v/>
      </c>
      <c r="S52" s="65" t="str">
        <f t="shared" si="2"/>
        <v/>
      </c>
      <c r="T52" s="77"/>
      <c r="U52" s="67" t="str">
        <f t="shared" si="3"/>
        <v>○</v>
      </c>
      <c r="V52" s="68" t="str">
        <f t="shared" si="4"/>
        <v>○</v>
      </c>
      <c r="W52" s="69" t="str">
        <f t="shared" si="5"/>
        <v>○</v>
      </c>
      <c r="X52" s="69" t="str">
        <f t="shared" si="6"/>
        <v>12桁不足しています。調整してください。</v>
      </c>
      <c r="Y52" s="69" t="str">
        <f t="shared" si="7"/>
        <v>×</v>
      </c>
      <c r="Z52" s="70"/>
      <c r="AA52" s="71" t="e">
        <f t="shared" si="8"/>
        <v>#VALUE!</v>
      </c>
      <c r="AB52" s="71" t="e">
        <f t="shared" si="9"/>
        <v>#VALUE!</v>
      </c>
      <c r="AC52" s="71" t="e">
        <f t="shared" si="10"/>
        <v>#VALUE!</v>
      </c>
      <c r="AD52" s="72" t="e">
        <f t="shared" si="11"/>
        <v>#VALUE!</v>
      </c>
      <c r="AE52" s="72" t="e">
        <f t="shared" si="12"/>
        <v>#VALUE!</v>
      </c>
      <c r="AF52" s="72" t="e">
        <f t="shared" si="13"/>
        <v>#VALUE!</v>
      </c>
      <c r="AG52" s="72" t="e">
        <f t="shared" si="14"/>
        <v>#VALUE!</v>
      </c>
      <c r="AH52" s="72" t="e">
        <f t="shared" si="15"/>
        <v>#VALUE!</v>
      </c>
      <c r="AI52" s="72" t="e">
        <f t="shared" si="16"/>
        <v>#VALUE!</v>
      </c>
      <c r="AJ52" s="72" t="e">
        <f t="shared" si="17"/>
        <v>#VALUE!</v>
      </c>
      <c r="AK52" s="72" t="e">
        <f t="shared" si="18"/>
        <v>#VALUE!</v>
      </c>
      <c r="AL52" s="71" t="e">
        <f t="shared" si="19"/>
        <v>#VALUE!</v>
      </c>
      <c r="AM52" s="70" t="e">
        <f t="shared" si="20"/>
        <v>#VALUE!</v>
      </c>
      <c r="AN52" s="72" t="e">
        <f t="shared" si="21"/>
        <v>#VALUE!</v>
      </c>
      <c r="AO52" s="73" t="e">
        <f t="shared" si="22"/>
        <v>#VALUE!</v>
      </c>
      <c r="BL52" s="80"/>
      <c r="BM52" s="2"/>
      <c r="BN52" s="2"/>
      <c r="BO52" s="2"/>
      <c r="BP52" s="2"/>
      <c r="BQ52" s="10"/>
    </row>
    <row r="53" spans="1:69" ht="16.5" customHeight="1" thickBot="1">
      <c r="B53" s="14"/>
      <c r="C53" s="22" t="e">
        <f>VLOOKUP(A53,貼付!$A$2:$K$121,4,FALSE)</f>
        <v>#N/A</v>
      </c>
      <c r="D53" s="40" t="s">
        <v>41</v>
      </c>
      <c r="E53" s="47"/>
      <c r="F53" s="48"/>
      <c r="G53" s="49"/>
      <c r="H53" s="43"/>
      <c r="I53" s="36"/>
      <c r="R53" s="64" t="str">
        <f t="shared" si="23"/>
        <v/>
      </c>
      <c r="S53" s="65" t="str">
        <f t="shared" si="2"/>
        <v/>
      </c>
      <c r="T53" s="77"/>
      <c r="U53" s="67" t="str">
        <f t="shared" si="3"/>
        <v>○</v>
      </c>
      <c r="V53" s="68" t="str">
        <f t="shared" si="4"/>
        <v>○</v>
      </c>
      <c r="W53" s="69" t="str">
        <f t="shared" si="5"/>
        <v>○</v>
      </c>
      <c r="X53" s="69" t="str">
        <f t="shared" si="6"/>
        <v>12桁不足しています。調整してください。</v>
      </c>
      <c r="Y53" s="69" t="str">
        <f t="shared" si="7"/>
        <v>×</v>
      </c>
      <c r="Z53" s="70"/>
      <c r="AA53" s="71" t="e">
        <f t="shared" si="8"/>
        <v>#VALUE!</v>
      </c>
      <c r="AB53" s="71" t="e">
        <f t="shared" si="9"/>
        <v>#VALUE!</v>
      </c>
      <c r="AC53" s="71" t="e">
        <f t="shared" si="10"/>
        <v>#VALUE!</v>
      </c>
      <c r="AD53" s="72" t="e">
        <f t="shared" si="11"/>
        <v>#VALUE!</v>
      </c>
      <c r="AE53" s="72" t="e">
        <f t="shared" si="12"/>
        <v>#VALUE!</v>
      </c>
      <c r="AF53" s="72" t="e">
        <f t="shared" si="13"/>
        <v>#VALUE!</v>
      </c>
      <c r="AG53" s="72" t="e">
        <f t="shared" si="14"/>
        <v>#VALUE!</v>
      </c>
      <c r="AH53" s="72" t="e">
        <f t="shared" si="15"/>
        <v>#VALUE!</v>
      </c>
      <c r="AI53" s="72" t="e">
        <f t="shared" si="16"/>
        <v>#VALUE!</v>
      </c>
      <c r="AJ53" s="72" t="e">
        <f t="shared" si="17"/>
        <v>#VALUE!</v>
      </c>
      <c r="AK53" s="72" t="e">
        <f t="shared" si="18"/>
        <v>#VALUE!</v>
      </c>
      <c r="AL53" s="71" t="e">
        <f t="shared" si="19"/>
        <v>#VALUE!</v>
      </c>
      <c r="AM53" s="70" t="e">
        <f t="shared" si="20"/>
        <v>#VALUE!</v>
      </c>
      <c r="AN53" s="72" t="e">
        <f t="shared" si="21"/>
        <v>#VALUE!</v>
      </c>
      <c r="AO53" s="73" t="e">
        <f t="shared" si="22"/>
        <v>#VALUE!</v>
      </c>
      <c r="BL53" s="80"/>
      <c r="BM53" s="2"/>
      <c r="BN53" s="2"/>
      <c r="BO53" s="2"/>
      <c r="BP53" s="2"/>
      <c r="BQ53" s="10"/>
    </row>
    <row r="54" spans="1:69" ht="16.5" customHeight="1" thickBot="1">
      <c r="B54" s="14"/>
      <c r="C54" s="22" t="e">
        <f>VLOOKUP(A54,貼付!$A$2:$K$121,4,FALSE)</f>
        <v>#N/A</v>
      </c>
      <c r="D54" s="40" t="s">
        <v>42</v>
      </c>
      <c r="E54" s="47"/>
      <c r="F54" s="48"/>
      <c r="G54" s="49"/>
      <c r="H54" s="43"/>
      <c r="I54" s="36"/>
      <c r="R54" s="64" t="str">
        <f t="shared" si="23"/>
        <v/>
      </c>
      <c r="S54" s="65" t="str">
        <f t="shared" si="2"/>
        <v/>
      </c>
      <c r="T54" s="77"/>
      <c r="U54" s="67" t="str">
        <f t="shared" si="3"/>
        <v>○</v>
      </c>
      <c r="V54" s="68" t="str">
        <f t="shared" si="4"/>
        <v>○</v>
      </c>
      <c r="W54" s="69" t="str">
        <f t="shared" si="5"/>
        <v>○</v>
      </c>
      <c r="X54" s="69" t="str">
        <f t="shared" si="6"/>
        <v>12桁不足しています。調整してください。</v>
      </c>
      <c r="Y54" s="69" t="str">
        <f t="shared" si="7"/>
        <v>×</v>
      </c>
      <c r="Z54" s="70"/>
      <c r="AA54" s="71" t="e">
        <f t="shared" si="8"/>
        <v>#VALUE!</v>
      </c>
      <c r="AB54" s="71" t="e">
        <f t="shared" si="9"/>
        <v>#VALUE!</v>
      </c>
      <c r="AC54" s="71" t="e">
        <f t="shared" si="10"/>
        <v>#VALUE!</v>
      </c>
      <c r="AD54" s="72" t="e">
        <f t="shared" si="11"/>
        <v>#VALUE!</v>
      </c>
      <c r="AE54" s="72" t="e">
        <f t="shared" si="12"/>
        <v>#VALUE!</v>
      </c>
      <c r="AF54" s="72" t="e">
        <f t="shared" si="13"/>
        <v>#VALUE!</v>
      </c>
      <c r="AG54" s="72" t="e">
        <f t="shared" si="14"/>
        <v>#VALUE!</v>
      </c>
      <c r="AH54" s="72" t="e">
        <f t="shared" si="15"/>
        <v>#VALUE!</v>
      </c>
      <c r="AI54" s="72" t="e">
        <f t="shared" si="16"/>
        <v>#VALUE!</v>
      </c>
      <c r="AJ54" s="72" t="e">
        <f t="shared" si="17"/>
        <v>#VALUE!</v>
      </c>
      <c r="AK54" s="72" t="e">
        <f t="shared" si="18"/>
        <v>#VALUE!</v>
      </c>
      <c r="AL54" s="71" t="e">
        <f t="shared" si="19"/>
        <v>#VALUE!</v>
      </c>
      <c r="AM54" s="70" t="e">
        <f t="shared" si="20"/>
        <v>#VALUE!</v>
      </c>
      <c r="AN54" s="72" t="e">
        <f t="shared" si="21"/>
        <v>#VALUE!</v>
      </c>
      <c r="AO54" s="73" t="e">
        <f t="shared" si="22"/>
        <v>#VALUE!</v>
      </c>
      <c r="BL54" s="80"/>
      <c r="BM54" s="2"/>
      <c r="BN54" s="2"/>
      <c r="BO54" s="2"/>
      <c r="BP54" s="2"/>
      <c r="BQ54" s="10"/>
    </row>
    <row r="55" spans="1:69" ht="16.5" customHeight="1" thickBot="1">
      <c r="B55" s="14"/>
      <c r="C55" s="22" t="e">
        <f>VLOOKUP(A55,貼付!$A$2:$K$121,4,FALSE)</f>
        <v>#N/A</v>
      </c>
      <c r="D55" s="40" t="s">
        <v>43</v>
      </c>
      <c r="E55" s="47"/>
      <c r="F55" s="48"/>
      <c r="G55" s="49"/>
      <c r="H55" s="43"/>
      <c r="I55" s="36"/>
      <c r="R55" s="64" t="str">
        <f t="shared" si="23"/>
        <v/>
      </c>
      <c r="S55" s="65" t="str">
        <f t="shared" si="2"/>
        <v/>
      </c>
      <c r="T55" s="77"/>
      <c r="U55" s="67" t="str">
        <f t="shared" si="3"/>
        <v>○</v>
      </c>
      <c r="V55" s="68" t="str">
        <f t="shared" si="4"/>
        <v>○</v>
      </c>
      <c r="W55" s="69" t="str">
        <f t="shared" si="5"/>
        <v>○</v>
      </c>
      <c r="X55" s="69" t="str">
        <f t="shared" si="6"/>
        <v>12桁不足しています。調整してください。</v>
      </c>
      <c r="Y55" s="69" t="str">
        <f t="shared" si="7"/>
        <v>×</v>
      </c>
      <c r="Z55" s="70"/>
      <c r="AA55" s="71" t="e">
        <f t="shared" si="8"/>
        <v>#VALUE!</v>
      </c>
      <c r="AB55" s="71" t="e">
        <f t="shared" si="9"/>
        <v>#VALUE!</v>
      </c>
      <c r="AC55" s="71" t="e">
        <f t="shared" si="10"/>
        <v>#VALUE!</v>
      </c>
      <c r="AD55" s="72" t="e">
        <f t="shared" si="11"/>
        <v>#VALUE!</v>
      </c>
      <c r="AE55" s="72" t="e">
        <f t="shared" si="12"/>
        <v>#VALUE!</v>
      </c>
      <c r="AF55" s="72" t="e">
        <f t="shared" si="13"/>
        <v>#VALUE!</v>
      </c>
      <c r="AG55" s="72" t="e">
        <f t="shared" si="14"/>
        <v>#VALUE!</v>
      </c>
      <c r="AH55" s="72" t="e">
        <f t="shared" si="15"/>
        <v>#VALUE!</v>
      </c>
      <c r="AI55" s="72" t="e">
        <f t="shared" si="16"/>
        <v>#VALUE!</v>
      </c>
      <c r="AJ55" s="72" t="e">
        <f t="shared" si="17"/>
        <v>#VALUE!</v>
      </c>
      <c r="AK55" s="72" t="e">
        <f t="shared" si="18"/>
        <v>#VALUE!</v>
      </c>
      <c r="AL55" s="71" t="e">
        <f t="shared" si="19"/>
        <v>#VALUE!</v>
      </c>
      <c r="AM55" s="70" t="e">
        <f t="shared" si="20"/>
        <v>#VALUE!</v>
      </c>
      <c r="AN55" s="72" t="e">
        <f t="shared" si="21"/>
        <v>#VALUE!</v>
      </c>
      <c r="AO55" s="73" t="e">
        <f t="shared" si="22"/>
        <v>#VALUE!</v>
      </c>
      <c r="BL55" s="80"/>
      <c r="BM55" s="2"/>
      <c r="BN55" s="2"/>
      <c r="BO55" s="2"/>
      <c r="BP55" s="2"/>
      <c r="BQ55" s="10"/>
    </row>
    <row r="56" spans="1:69" ht="16.5" customHeight="1" thickBot="1">
      <c r="B56" s="14"/>
      <c r="C56" s="22" t="e">
        <f>VLOOKUP(A56,貼付!$A$2:$K$121,4,FALSE)</f>
        <v>#N/A</v>
      </c>
      <c r="D56" s="40" t="s">
        <v>44</v>
      </c>
      <c r="E56" s="47"/>
      <c r="F56" s="48"/>
      <c r="G56" s="49"/>
      <c r="H56" s="43"/>
      <c r="I56" s="36"/>
      <c r="R56" s="64" t="str">
        <f t="shared" si="23"/>
        <v/>
      </c>
      <c r="S56" s="65" t="str">
        <f t="shared" si="2"/>
        <v/>
      </c>
      <c r="T56" s="77"/>
      <c r="U56" s="67" t="str">
        <f t="shared" si="3"/>
        <v>○</v>
      </c>
      <c r="V56" s="68" t="str">
        <f t="shared" si="4"/>
        <v>○</v>
      </c>
      <c r="W56" s="69" t="str">
        <f t="shared" si="5"/>
        <v>○</v>
      </c>
      <c r="X56" s="69" t="str">
        <f t="shared" si="6"/>
        <v>12桁不足しています。調整してください。</v>
      </c>
      <c r="Y56" s="69" t="str">
        <f t="shared" si="7"/>
        <v>×</v>
      </c>
      <c r="Z56" s="70"/>
      <c r="AA56" s="71" t="e">
        <f t="shared" si="8"/>
        <v>#VALUE!</v>
      </c>
      <c r="AB56" s="71" t="e">
        <f t="shared" si="9"/>
        <v>#VALUE!</v>
      </c>
      <c r="AC56" s="71" t="e">
        <f t="shared" si="10"/>
        <v>#VALUE!</v>
      </c>
      <c r="AD56" s="72" t="e">
        <f t="shared" si="11"/>
        <v>#VALUE!</v>
      </c>
      <c r="AE56" s="72" t="e">
        <f t="shared" si="12"/>
        <v>#VALUE!</v>
      </c>
      <c r="AF56" s="72" t="e">
        <f t="shared" si="13"/>
        <v>#VALUE!</v>
      </c>
      <c r="AG56" s="72" t="e">
        <f t="shared" si="14"/>
        <v>#VALUE!</v>
      </c>
      <c r="AH56" s="72" t="e">
        <f t="shared" si="15"/>
        <v>#VALUE!</v>
      </c>
      <c r="AI56" s="72" t="e">
        <f t="shared" si="16"/>
        <v>#VALUE!</v>
      </c>
      <c r="AJ56" s="72" t="e">
        <f t="shared" si="17"/>
        <v>#VALUE!</v>
      </c>
      <c r="AK56" s="72" t="e">
        <f t="shared" si="18"/>
        <v>#VALUE!</v>
      </c>
      <c r="AL56" s="71" t="e">
        <f t="shared" si="19"/>
        <v>#VALUE!</v>
      </c>
      <c r="AM56" s="70" t="e">
        <f t="shared" si="20"/>
        <v>#VALUE!</v>
      </c>
      <c r="AN56" s="72" t="e">
        <f t="shared" si="21"/>
        <v>#VALUE!</v>
      </c>
      <c r="AO56" s="73" t="e">
        <f t="shared" si="22"/>
        <v>#VALUE!</v>
      </c>
      <c r="BL56" s="80"/>
      <c r="BM56" s="2"/>
      <c r="BN56" s="2"/>
      <c r="BO56" s="2"/>
      <c r="BP56" s="2"/>
      <c r="BQ56" s="10"/>
    </row>
    <row r="57" spans="1:69" ht="16.5" customHeight="1" thickBot="1">
      <c r="B57" s="14"/>
      <c r="C57" s="22" t="e">
        <f>VLOOKUP(A57,貼付!$A$2:$K$121,4,FALSE)</f>
        <v>#N/A</v>
      </c>
      <c r="D57" s="40" t="s">
        <v>45</v>
      </c>
      <c r="E57" s="47"/>
      <c r="F57" s="48"/>
      <c r="G57" s="49"/>
      <c r="H57" s="43"/>
      <c r="I57" s="36"/>
      <c r="R57" s="64" t="str">
        <f t="shared" si="23"/>
        <v/>
      </c>
      <c r="S57" s="65" t="str">
        <f t="shared" si="2"/>
        <v/>
      </c>
      <c r="T57" s="77"/>
      <c r="U57" s="67" t="str">
        <f t="shared" si="3"/>
        <v>○</v>
      </c>
      <c r="V57" s="68" t="str">
        <f t="shared" si="4"/>
        <v>○</v>
      </c>
      <c r="W57" s="69" t="str">
        <f t="shared" si="5"/>
        <v>○</v>
      </c>
      <c r="X57" s="69" t="str">
        <f t="shared" si="6"/>
        <v>12桁不足しています。調整してください。</v>
      </c>
      <c r="Y57" s="69" t="str">
        <f t="shared" si="7"/>
        <v>×</v>
      </c>
      <c r="Z57" s="70"/>
      <c r="AA57" s="71" t="e">
        <f t="shared" si="8"/>
        <v>#VALUE!</v>
      </c>
      <c r="AB57" s="71" t="e">
        <f t="shared" si="9"/>
        <v>#VALUE!</v>
      </c>
      <c r="AC57" s="71" t="e">
        <f t="shared" si="10"/>
        <v>#VALUE!</v>
      </c>
      <c r="AD57" s="72" t="e">
        <f t="shared" si="11"/>
        <v>#VALUE!</v>
      </c>
      <c r="AE57" s="72" t="e">
        <f t="shared" si="12"/>
        <v>#VALUE!</v>
      </c>
      <c r="AF57" s="72" t="e">
        <f t="shared" si="13"/>
        <v>#VALUE!</v>
      </c>
      <c r="AG57" s="72" t="e">
        <f t="shared" si="14"/>
        <v>#VALUE!</v>
      </c>
      <c r="AH57" s="72" t="e">
        <f t="shared" si="15"/>
        <v>#VALUE!</v>
      </c>
      <c r="AI57" s="72" t="e">
        <f t="shared" si="16"/>
        <v>#VALUE!</v>
      </c>
      <c r="AJ57" s="72" t="e">
        <f t="shared" si="17"/>
        <v>#VALUE!</v>
      </c>
      <c r="AK57" s="72" t="e">
        <f t="shared" si="18"/>
        <v>#VALUE!</v>
      </c>
      <c r="AL57" s="71" t="e">
        <f t="shared" si="19"/>
        <v>#VALUE!</v>
      </c>
      <c r="AM57" s="70" t="e">
        <f t="shared" si="20"/>
        <v>#VALUE!</v>
      </c>
      <c r="AN57" s="72" t="e">
        <f t="shared" si="21"/>
        <v>#VALUE!</v>
      </c>
      <c r="AO57" s="73" t="e">
        <f t="shared" si="22"/>
        <v>#VALUE!</v>
      </c>
      <c r="BL57" s="80"/>
      <c r="BM57" s="2"/>
      <c r="BN57" s="2"/>
      <c r="BO57" s="2"/>
      <c r="BP57" s="2"/>
      <c r="BQ57" s="10"/>
    </row>
    <row r="58" spans="1:69" ht="16.5" customHeight="1" thickBot="1">
      <c r="B58" s="14"/>
      <c r="C58" s="22" t="e">
        <f>VLOOKUP(A58,貼付!$A$2:$K$121,4,FALSE)</f>
        <v>#N/A</v>
      </c>
      <c r="D58" s="40" t="s">
        <v>46</v>
      </c>
      <c r="E58" s="47"/>
      <c r="F58" s="48"/>
      <c r="G58" s="49"/>
      <c r="H58" s="43"/>
      <c r="I58" s="36"/>
      <c r="R58" s="64" t="str">
        <f t="shared" si="23"/>
        <v/>
      </c>
      <c r="S58" s="65" t="str">
        <f t="shared" si="2"/>
        <v/>
      </c>
      <c r="T58" s="77"/>
      <c r="U58" s="67" t="str">
        <f t="shared" si="3"/>
        <v>○</v>
      </c>
      <c r="V58" s="68" t="str">
        <f t="shared" si="4"/>
        <v>○</v>
      </c>
      <c r="W58" s="69" t="str">
        <f t="shared" si="5"/>
        <v>○</v>
      </c>
      <c r="X58" s="69" t="str">
        <f t="shared" si="6"/>
        <v>12桁不足しています。調整してください。</v>
      </c>
      <c r="Y58" s="69" t="str">
        <f t="shared" si="7"/>
        <v>×</v>
      </c>
      <c r="Z58" s="70"/>
      <c r="AA58" s="71" t="e">
        <f t="shared" si="8"/>
        <v>#VALUE!</v>
      </c>
      <c r="AB58" s="71" t="e">
        <f t="shared" si="9"/>
        <v>#VALUE!</v>
      </c>
      <c r="AC58" s="71" t="e">
        <f t="shared" si="10"/>
        <v>#VALUE!</v>
      </c>
      <c r="AD58" s="72" t="e">
        <f t="shared" si="11"/>
        <v>#VALUE!</v>
      </c>
      <c r="AE58" s="72" t="e">
        <f t="shared" si="12"/>
        <v>#VALUE!</v>
      </c>
      <c r="AF58" s="72" t="e">
        <f t="shared" si="13"/>
        <v>#VALUE!</v>
      </c>
      <c r="AG58" s="72" t="e">
        <f t="shared" si="14"/>
        <v>#VALUE!</v>
      </c>
      <c r="AH58" s="72" t="e">
        <f t="shared" si="15"/>
        <v>#VALUE!</v>
      </c>
      <c r="AI58" s="72" t="e">
        <f t="shared" si="16"/>
        <v>#VALUE!</v>
      </c>
      <c r="AJ58" s="72" t="e">
        <f t="shared" si="17"/>
        <v>#VALUE!</v>
      </c>
      <c r="AK58" s="72" t="e">
        <f t="shared" si="18"/>
        <v>#VALUE!</v>
      </c>
      <c r="AL58" s="71" t="e">
        <f t="shared" si="19"/>
        <v>#VALUE!</v>
      </c>
      <c r="AM58" s="70" t="e">
        <f t="shared" si="20"/>
        <v>#VALUE!</v>
      </c>
      <c r="AN58" s="72" t="e">
        <f t="shared" si="21"/>
        <v>#VALUE!</v>
      </c>
      <c r="AO58" s="73" t="e">
        <f t="shared" si="22"/>
        <v>#VALUE!</v>
      </c>
      <c r="BL58" s="80"/>
      <c r="BM58" s="2"/>
      <c r="BN58" s="2"/>
      <c r="BO58" s="2"/>
      <c r="BP58" s="2"/>
      <c r="BQ58" s="10"/>
    </row>
    <row r="59" spans="1:69" ht="16.5" customHeight="1" thickBot="1">
      <c r="B59" s="14"/>
      <c r="C59" s="22" t="e">
        <f>VLOOKUP(A59,貼付!$A$2:$K$121,4,FALSE)</f>
        <v>#N/A</v>
      </c>
      <c r="D59" s="40" t="s">
        <v>47</v>
      </c>
      <c r="E59" s="47"/>
      <c r="F59" s="48"/>
      <c r="G59" s="49"/>
      <c r="H59" s="43"/>
      <c r="I59" s="36"/>
      <c r="R59" s="64" t="str">
        <f t="shared" si="23"/>
        <v/>
      </c>
      <c r="S59" s="65" t="str">
        <f t="shared" si="2"/>
        <v/>
      </c>
      <c r="T59" s="77"/>
      <c r="U59" s="67" t="str">
        <f t="shared" si="3"/>
        <v>○</v>
      </c>
      <c r="V59" s="68" t="str">
        <f t="shared" si="4"/>
        <v>○</v>
      </c>
      <c r="W59" s="69" t="str">
        <f t="shared" si="5"/>
        <v>○</v>
      </c>
      <c r="X59" s="69" t="str">
        <f t="shared" si="6"/>
        <v>12桁不足しています。調整してください。</v>
      </c>
      <c r="Y59" s="69" t="str">
        <f t="shared" si="7"/>
        <v>×</v>
      </c>
      <c r="Z59" s="70"/>
      <c r="AA59" s="71" t="e">
        <f t="shared" si="8"/>
        <v>#VALUE!</v>
      </c>
      <c r="AB59" s="71" t="e">
        <f t="shared" si="9"/>
        <v>#VALUE!</v>
      </c>
      <c r="AC59" s="71" t="e">
        <f t="shared" si="10"/>
        <v>#VALUE!</v>
      </c>
      <c r="AD59" s="72" t="e">
        <f t="shared" si="11"/>
        <v>#VALUE!</v>
      </c>
      <c r="AE59" s="72" t="e">
        <f t="shared" si="12"/>
        <v>#VALUE!</v>
      </c>
      <c r="AF59" s="72" t="e">
        <f t="shared" si="13"/>
        <v>#VALUE!</v>
      </c>
      <c r="AG59" s="72" t="e">
        <f t="shared" si="14"/>
        <v>#VALUE!</v>
      </c>
      <c r="AH59" s="72" t="e">
        <f t="shared" si="15"/>
        <v>#VALUE!</v>
      </c>
      <c r="AI59" s="72" t="e">
        <f t="shared" si="16"/>
        <v>#VALUE!</v>
      </c>
      <c r="AJ59" s="72" t="e">
        <f t="shared" si="17"/>
        <v>#VALUE!</v>
      </c>
      <c r="AK59" s="72" t="e">
        <f t="shared" si="18"/>
        <v>#VALUE!</v>
      </c>
      <c r="AL59" s="71" t="e">
        <f t="shared" si="19"/>
        <v>#VALUE!</v>
      </c>
      <c r="AM59" s="70" t="e">
        <f t="shared" si="20"/>
        <v>#VALUE!</v>
      </c>
      <c r="AN59" s="72" t="e">
        <f t="shared" si="21"/>
        <v>#VALUE!</v>
      </c>
      <c r="AO59" s="73" t="e">
        <f t="shared" si="22"/>
        <v>#VALUE!</v>
      </c>
      <c r="BL59" s="80"/>
      <c r="BM59" s="2"/>
      <c r="BN59" s="2"/>
      <c r="BO59" s="2"/>
      <c r="BP59" s="2"/>
      <c r="BQ59" s="10"/>
    </row>
    <row r="60" spans="1:69" ht="16.5" customHeight="1" thickBot="1">
      <c r="B60" s="14"/>
      <c r="C60" s="22" t="e">
        <f>VLOOKUP(A60,貼付!$A$2:$K$121,4,FALSE)</f>
        <v>#N/A</v>
      </c>
      <c r="D60" s="40" t="s">
        <v>48</v>
      </c>
      <c r="E60" s="47"/>
      <c r="F60" s="48"/>
      <c r="G60" s="49"/>
      <c r="H60" s="43"/>
      <c r="I60" s="36"/>
      <c r="R60" s="64" t="str">
        <f t="shared" si="23"/>
        <v/>
      </c>
      <c r="S60" s="65" t="str">
        <f t="shared" si="2"/>
        <v/>
      </c>
      <c r="T60" s="77"/>
      <c r="U60" s="67" t="str">
        <f t="shared" si="3"/>
        <v>○</v>
      </c>
      <c r="V60" s="68" t="str">
        <f t="shared" si="4"/>
        <v>○</v>
      </c>
      <c r="W60" s="69" t="str">
        <f t="shared" si="5"/>
        <v>○</v>
      </c>
      <c r="X60" s="69" t="str">
        <f t="shared" si="6"/>
        <v>12桁不足しています。調整してください。</v>
      </c>
      <c r="Y60" s="69" t="str">
        <f t="shared" si="7"/>
        <v>×</v>
      </c>
      <c r="Z60" s="70"/>
      <c r="AA60" s="71" t="e">
        <f t="shared" si="8"/>
        <v>#VALUE!</v>
      </c>
      <c r="AB60" s="71" t="e">
        <f t="shared" si="9"/>
        <v>#VALUE!</v>
      </c>
      <c r="AC60" s="71" t="e">
        <f t="shared" si="10"/>
        <v>#VALUE!</v>
      </c>
      <c r="AD60" s="72" t="e">
        <f t="shared" si="11"/>
        <v>#VALUE!</v>
      </c>
      <c r="AE60" s="72" t="e">
        <f t="shared" si="12"/>
        <v>#VALUE!</v>
      </c>
      <c r="AF60" s="72" t="e">
        <f t="shared" si="13"/>
        <v>#VALUE!</v>
      </c>
      <c r="AG60" s="72" t="e">
        <f t="shared" si="14"/>
        <v>#VALUE!</v>
      </c>
      <c r="AH60" s="72" t="e">
        <f t="shared" si="15"/>
        <v>#VALUE!</v>
      </c>
      <c r="AI60" s="72" t="e">
        <f t="shared" si="16"/>
        <v>#VALUE!</v>
      </c>
      <c r="AJ60" s="72" t="e">
        <f t="shared" si="17"/>
        <v>#VALUE!</v>
      </c>
      <c r="AK60" s="72" t="e">
        <f t="shared" si="18"/>
        <v>#VALUE!</v>
      </c>
      <c r="AL60" s="71" t="e">
        <f t="shared" si="19"/>
        <v>#VALUE!</v>
      </c>
      <c r="AM60" s="70" t="e">
        <f t="shared" si="20"/>
        <v>#VALUE!</v>
      </c>
      <c r="AN60" s="72" t="e">
        <f t="shared" si="21"/>
        <v>#VALUE!</v>
      </c>
      <c r="AO60" s="73" t="e">
        <f t="shared" si="22"/>
        <v>#VALUE!</v>
      </c>
      <c r="BL60" s="80"/>
      <c r="BM60" s="2"/>
      <c r="BN60" s="2"/>
      <c r="BO60" s="2"/>
      <c r="BP60" s="2"/>
      <c r="BQ60" s="10"/>
    </row>
    <row r="61" spans="1:69" ht="16.5" customHeight="1" thickBot="1">
      <c r="B61" s="14"/>
      <c r="C61" s="22" t="e">
        <f>VLOOKUP(A61,貼付!$A$2:$K$121,4,FALSE)</f>
        <v>#N/A</v>
      </c>
      <c r="D61" s="40" t="s">
        <v>49</v>
      </c>
      <c r="E61" s="47"/>
      <c r="F61" s="48"/>
      <c r="G61" s="49"/>
      <c r="H61" s="43"/>
      <c r="I61" s="36"/>
      <c r="R61" s="64" t="str">
        <f t="shared" si="23"/>
        <v/>
      </c>
      <c r="S61" s="65" t="str">
        <f t="shared" si="2"/>
        <v/>
      </c>
      <c r="T61" s="77"/>
      <c r="U61" s="67" t="str">
        <f t="shared" si="3"/>
        <v>○</v>
      </c>
      <c r="V61" s="68" t="str">
        <f t="shared" si="4"/>
        <v>○</v>
      </c>
      <c r="W61" s="69" t="str">
        <f t="shared" si="5"/>
        <v>○</v>
      </c>
      <c r="X61" s="69" t="str">
        <f t="shared" si="6"/>
        <v>12桁不足しています。調整してください。</v>
      </c>
      <c r="Y61" s="69" t="str">
        <f t="shared" si="7"/>
        <v>×</v>
      </c>
      <c r="Z61" s="70"/>
      <c r="AA61" s="71" t="e">
        <f t="shared" si="8"/>
        <v>#VALUE!</v>
      </c>
      <c r="AB61" s="71" t="e">
        <f t="shared" si="9"/>
        <v>#VALUE!</v>
      </c>
      <c r="AC61" s="71" t="e">
        <f t="shared" si="10"/>
        <v>#VALUE!</v>
      </c>
      <c r="AD61" s="72" t="e">
        <f t="shared" si="11"/>
        <v>#VALUE!</v>
      </c>
      <c r="AE61" s="72" t="e">
        <f t="shared" si="12"/>
        <v>#VALUE!</v>
      </c>
      <c r="AF61" s="72" t="e">
        <f t="shared" si="13"/>
        <v>#VALUE!</v>
      </c>
      <c r="AG61" s="72" t="e">
        <f t="shared" si="14"/>
        <v>#VALUE!</v>
      </c>
      <c r="AH61" s="72" t="e">
        <f t="shared" si="15"/>
        <v>#VALUE!</v>
      </c>
      <c r="AI61" s="72" t="e">
        <f t="shared" si="16"/>
        <v>#VALUE!</v>
      </c>
      <c r="AJ61" s="72" t="e">
        <f t="shared" si="17"/>
        <v>#VALUE!</v>
      </c>
      <c r="AK61" s="72" t="e">
        <f t="shared" si="18"/>
        <v>#VALUE!</v>
      </c>
      <c r="AL61" s="71" t="e">
        <f t="shared" si="19"/>
        <v>#VALUE!</v>
      </c>
      <c r="AM61" s="70" t="e">
        <f t="shared" si="20"/>
        <v>#VALUE!</v>
      </c>
      <c r="AN61" s="72" t="e">
        <f t="shared" si="21"/>
        <v>#VALUE!</v>
      </c>
      <c r="AO61" s="73" t="e">
        <f t="shared" si="22"/>
        <v>#VALUE!</v>
      </c>
      <c r="BL61" s="80"/>
      <c r="BM61" s="2"/>
      <c r="BN61" s="2"/>
      <c r="BO61" s="2"/>
      <c r="BP61" s="2"/>
      <c r="BQ61" s="10"/>
    </row>
    <row r="62" spans="1:69" ht="16.5" customHeight="1" thickBot="1">
      <c r="B62" s="14"/>
      <c r="C62" s="22" t="e">
        <f>VLOOKUP(A62,貼付!$A$2:$K$121,4,FALSE)</f>
        <v>#N/A</v>
      </c>
      <c r="D62" s="40" t="s">
        <v>50</v>
      </c>
      <c r="E62" s="47"/>
      <c r="F62" s="48"/>
      <c r="G62" s="49"/>
      <c r="H62" s="43"/>
      <c r="I62" s="36"/>
      <c r="R62" s="64" t="str">
        <f t="shared" si="23"/>
        <v/>
      </c>
      <c r="S62" s="65" t="str">
        <f t="shared" si="2"/>
        <v/>
      </c>
      <c r="T62" s="77"/>
      <c r="U62" s="67" t="str">
        <f t="shared" si="3"/>
        <v>○</v>
      </c>
      <c r="V62" s="68" t="str">
        <f t="shared" si="4"/>
        <v>○</v>
      </c>
      <c r="W62" s="69" t="str">
        <f t="shared" si="5"/>
        <v>○</v>
      </c>
      <c r="X62" s="69" t="str">
        <f t="shared" si="6"/>
        <v>12桁不足しています。調整してください。</v>
      </c>
      <c r="Y62" s="69" t="str">
        <f t="shared" si="7"/>
        <v>×</v>
      </c>
      <c r="Z62" s="70"/>
      <c r="AA62" s="71" t="e">
        <f t="shared" si="8"/>
        <v>#VALUE!</v>
      </c>
      <c r="AB62" s="71" t="e">
        <f t="shared" si="9"/>
        <v>#VALUE!</v>
      </c>
      <c r="AC62" s="71" t="e">
        <f t="shared" si="10"/>
        <v>#VALUE!</v>
      </c>
      <c r="AD62" s="72" t="e">
        <f t="shared" si="11"/>
        <v>#VALUE!</v>
      </c>
      <c r="AE62" s="72" t="e">
        <f t="shared" si="12"/>
        <v>#VALUE!</v>
      </c>
      <c r="AF62" s="72" t="e">
        <f t="shared" si="13"/>
        <v>#VALUE!</v>
      </c>
      <c r="AG62" s="72" t="e">
        <f t="shared" si="14"/>
        <v>#VALUE!</v>
      </c>
      <c r="AH62" s="72" t="e">
        <f t="shared" si="15"/>
        <v>#VALUE!</v>
      </c>
      <c r="AI62" s="72" t="e">
        <f t="shared" si="16"/>
        <v>#VALUE!</v>
      </c>
      <c r="AJ62" s="72" t="e">
        <f t="shared" si="17"/>
        <v>#VALUE!</v>
      </c>
      <c r="AK62" s="72" t="e">
        <f t="shared" si="18"/>
        <v>#VALUE!</v>
      </c>
      <c r="AL62" s="71" t="e">
        <f t="shared" si="19"/>
        <v>#VALUE!</v>
      </c>
      <c r="AM62" s="70" t="e">
        <f t="shared" si="20"/>
        <v>#VALUE!</v>
      </c>
      <c r="AN62" s="72" t="e">
        <f t="shared" si="21"/>
        <v>#VALUE!</v>
      </c>
      <c r="AO62" s="73" t="e">
        <f t="shared" si="22"/>
        <v>#VALUE!</v>
      </c>
      <c r="BL62" s="80"/>
      <c r="BM62" s="2"/>
      <c r="BN62" s="2"/>
      <c r="BO62" s="2"/>
      <c r="BP62" s="2"/>
      <c r="BQ62" s="10"/>
    </row>
    <row r="63" spans="1:69" ht="16.5" customHeight="1" thickBot="1">
      <c r="B63" s="14"/>
      <c r="C63" s="22" t="e">
        <f>VLOOKUP(A63,貼付!$A$2:$K$121,4,FALSE)</f>
        <v>#N/A</v>
      </c>
      <c r="D63" s="40" t="s">
        <v>51</v>
      </c>
      <c r="E63" s="47"/>
      <c r="F63" s="48"/>
      <c r="G63" s="49"/>
      <c r="H63" s="43"/>
      <c r="I63" s="36"/>
      <c r="R63" s="64" t="str">
        <f t="shared" si="23"/>
        <v/>
      </c>
      <c r="S63" s="65" t="str">
        <f t="shared" si="2"/>
        <v/>
      </c>
      <c r="T63" s="77"/>
      <c r="U63" s="67" t="str">
        <f t="shared" si="3"/>
        <v>○</v>
      </c>
      <c r="V63" s="68" t="str">
        <f t="shared" si="4"/>
        <v>○</v>
      </c>
      <c r="W63" s="69" t="str">
        <f t="shared" si="5"/>
        <v>○</v>
      </c>
      <c r="X63" s="69" t="str">
        <f t="shared" si="6"/>
        <v>12桁不足しています。調整してください。</v>
      </c>
      <c r="Y63" s="69" t="str">
        <f t="shared" si="7"/>
        <v>×</v>
      </c>
      <c r="Z63" s="70"/>
      <c r="AA63" s="71" t="e">
        <f t="shared" si="8"/>
        <v>#VALUE!</v>
      </c>
      <c r="AB63" s="71" t="e">
        <f t="shared" si="9"/>
        <v>#VALUE!</v>
      </c>
      <c r="AC63" s="71" t="e">
        <f t="shared" si="10"/>
        <v>#VALUE!</v>
      </c>
      <c r="AD63" s="72" t="e">
        <f t="shared" si="11"/>
        <v>#VALUE!</v>
      </c>
      <c r="AE63" s="72" t="e">
        <f t="shared" si="12"/>
        <v>#VALUE!</v>
      </c>
      <c r="AF63" s="72" t="e">
        <f t="shared" si="13"/>
        <v>#VALUE!</v>
      </c>
      <c r="AG63" s="72" t="e">
        <f t="shared" si="14"/>
        <v>#VALUE!</v>
      </c>
      <c r="AH63" s="72" t="e">
        <f t="shared" si="15"/>
        <v>#VALUE!</v>
      </c>
      <c r="AI63" s="72" t="e">
        <f t="shared" si="16"/>
        <v>#VALUE!</v>
      </c>
      <c r="AJ63" s="72" t="e">
        <f t="shared" si="17"/>
        <v>#VALUE!</v>
      </c>
      <c r="AK63" s="72" t="e">
        <f t="shared" si="18"/>
        <v>#VALUE!</v>
      </c>
      <c r="AL63" s="71" t="e">
        <f t="shared" si="19"/>
        <v>#VALUE!</v>
      </c>
      <c r="AM63" s="70" t="e">
        <f t="shared" si="20"/>
        <v>#VALUE!</v>
      </c>
      <c r="AN63" s="72" t="e">
        <f t="shared" si="21"/>
        <v>#VALUE!</v>
      </c>
      <c r="AO63" s="73" t="e">
        <f t="shared" si="22"/>
        <v>#VALUE!</v>
      </c>
      <c r="BL63" s="80"/>
      <c r="BM63" s="2"/>
      <c r="BN63" s="2"/>
      <c r="BO63" s="2"/>
      <c r="BP63" s="2"/>
      <c r="BQ63" s="10"/>
    </row>
    <row r="64" spans="1:69" ht="16.5" customHeight="1" thickBot="1">
      <c r="B64" s="14"/>
      <c r="C64" s="22" t="e">
        <f>VLOOKUP(A64,貼付!$A$2:$K$121,4,FALSE)</f>
        <v>#N/A</v>
      </c>
      <c r="D64" s="40" t="s">
        <v>52</v>
      </c>
      <c r="E64" s="47"/>
      <c r="F64" s="48"/>
      <c r="G64" s="49"/>
      <c r="H64" s="43"/>
      <c r="I64" s="36"/>
      <c r="R64" s="64" t="str">
        <f t="shared" si="23"/>
        <v/>
      </c>
      <c r="S64" s="65" t="str">
        <f t="shared" si="2"/>
        <v/>
      </c>
      <c r="T64" s="77"/>
      <c r="U64" s="67" t="str">
        <f t="shared" si="3"/>
        <v>○</v>
      </c>
      <c r="V64" s="68" t="str">
        <f t="shared" si="4"/>
        <v>○</v>
      </c>
      <c r="W64" s="69" t="str">
        <f t="shared" si="5"/>
        <v>○</v>
      </c>
      <c r="X64" s="69" t="str">
        <f t="shared" si="6"/>
        <v>12桁不足しています。調整してください。</v>
      </c>
      <c r="Y64" s="69" t="str">
        <f t="shared" si="7"/>
        <v>×</v>
      </c>
      <c r="Z64" s="70"/>
      <c r="AA64" s="71" t="e">
        <f t="shared" si="8"/>
        <v>#VALUE!</v>
      </c>
      <c r="AB64" s="71" t="e">
        <f t="shared" si="9"/>
        <v>#VALUE!</v>
      </c>
      <c r="AC64" s="71" t="e">
        <f t="shared" si="10"/>
        <v>#VALUE!</v>
      </c>
      <c r="AD64" s="72" t="e">
        <f t="shared" si="11"/>
        <v>#VALUE!</v>
      </c>
      <c r="AE64" s="72" t="e">
        <f t="shared" si="12"/>
        <v>#VALUE!</v>
      </c>
      <c r="AF64" s="72" t="e">
        <f t="shared" si="13"/>
        <v>#VALUE!</v>
      </c>
      <c r="AG64" s="72" t="e">
        <f t="shared" si="14"/>
        <v>#VALUE!</v>
      </c>
      <c r="AH64" s="72" t="e">
        <f t="shared" si="15"/>
        <v>#VALUE!</v>
      </c>
      <c r="AI64" s="72" t="e">
        <f t="shared" si="16"/>
        <v>#VALUE!</v>
      </c>
      <c r="AJ64" s="72" t="e">
        <f t="shared" si="17"/>
        <v>#VALUE!</v>
      </c>
      <c r="AK64" s="72" t="e">
        <f t="shared" si="18"/>
        <v>#VALUE!</v>
      </c>
      <c r="AL64" s="71" t="e">
        <f t="shared" si="19"/>
        <v>#VALUE!</v>
      </c>
      <c r="AM64" s="70" t="e">
        <f t="shared" si="20"/>
        <v>#VALUE!</v>
      </c>
      <c r="AN64" s="72" t="e">
        <f t="shared" si="21"/>
        <v>#VALUE!</v>
      </c>
      <c r="AO64" s="73" t="e">
        <f t="shared" si="22"/>
        <v>#VALUE!</v>
      </c>
      <c r="BL64" s="80"/>
      <c r="BM64" s="2"/>
      <c r="BN64" s="2"/>
      <c r="BO64" s="2"/>
      <c r="BP64" s="2"/>
      <c r="BQ64" s="10"/>
    </row>
    <row r="65" spans="2:69" ht="16.5" customHeight="1" thickBot="1">
      <c r="B65" s="14"/>
      <c r="C65" s="22" t="e">
        <f>VLOOKUP(A65,貼付!$A$2:$K$121,4,FALSE)</f>
        <v>#N/A</v>
      </c>
      <c r="D65" s="40" t="s">
        <v>53</v>
      </c>
      <c r="E65" s="47"/>
      <c r="F65" s="48"/>
      <c r="G65" s="49"/>
      <c r="H65" s="43"/>
      <c r="I65" s="36"/>
      <c r="R65" s="64" t="str">
        <f t="shared" si="23"/>
        <v/>
      </c>
      <c r="S65" s="65" t="str">
        <f t="shared" si="2"/>
        <v/>
      </c>
      <c r="T65" s="77"/>
      <c r="U65" s="67" t="str">
        <f t="shared" si="3"/>
        <v>○</v>
      </c>
      <c r="V65" s="68" t="str">
        <f t="shared" si="4"/>
        <v>○</v>
      </c>
      <c r="W65" s="69" t="str">
        <f t="shared" si="5"/>
        <v>○</v>
      </c>
      <c r="X65" s="69" t="str">
        <f t="shared" si="6"/>
        <v>12桁不足しています。調整してください。</v>
      </c>
      <c r="Y65" s="69" t="str">
        <f t="shared" si="7"/>
        <v>×</v>
      </c>
      <c r="Z65" s="70"/>
      <c r="AA65" s="71" t="e">
        <f t="shared" si="8"/>
        <v>#VALUE!</v>
      </c>
      <c r="AB65" s="71" t="e">
        <f t="shared" si="9"/>
        <v>#VALUE!</v>
      </c>
      <c r="AC65" s="71" t="e">
        <f t="shared" si="10"/>
        <v>#VALUE!</v>
      </c>
      <c r="AD65" s="72" t="e">
        <f t="shared" si="11"/>
        <v>#VALUE!</v>
      </c>
      <c r="AE65" s="72" t="e">
        <f t="shared" si="12"/>
        <v>#VALUE!</v>
      </c>
      <c r="AF65" s="72" t="e">
        <f t="shared" si="13"/>
        <v>#VALUE!</v>
      </c>
      <c r="AG65" s="72" t="e">
        <f t="shared" si="14"/>
        <v>#VALUE!</v>
      </c>
      <c r="AH65" s="72" t="e">
        <f t="shared" si="15"/>
        <v>#VALUE!</v>
      </c>
      <c r="AI65" s="72" t="e">
        <f t="shared" si="16"/>
        <v>#VALUE!</v>
      </c>
      <c r="AJ65" s="72" t="e">
        <f t="shared" si="17"/>
        <v>#VALUE!</v>
      </c>
      <c r="AK65" s="72" t="e">
        <f t="shared" si="18"/>
        <v>#VALUE!</v>
      </c>
      <c r="AL65" s="71" t="e">
        <f t="shared" si="19"/>
        <v>#VALUE!</v>
      </c>
      <c r="AM65" s="70" t="e">
        <f t="shared" si="20"/>
        <v>#VALUE!</v>
      </c>
      <c r="AN65" s="72" t="e">
        <f t="shared" si="21"/>
        <v>#VALUE!</v>
      </c>
      <c r="AO65" s="73" t="e">
        <f t="shared" si="22"/>
        <v>#VALUE!</v>
      </c>
      <c r="BL65" s="80"/>
      <c r="BM65" s="2"/>
      <c r="BN65" s="2"/>
      <c r="BO65" s="2"/>
      <c r="BP65" s="2"/>
      <c r="BQ65" s="10"/>
    </row>
    <row r="66" spans="2:69" ht="16.5" customHeight="1" thickBot="1">
      <c r="B66" s="14"/>
      <c r="C66" s="22" t="e">
        <f>VLOOKUP(A66,貼付!$A$2:$K$121,4,FALSE)</f>
        <v>#N/A</v>
      </c>
      <c r="D66" s="40" t="s">
        <v>54</v>
      </c>
      <c r="E66" s="47"/>
      <c r="F66" s="48"/>
      <c r="G66" s="49"/>
      <c r="H66" s="43"/>
      <c r="I66" s="36"/>
      <c r="R66" s="64" t="str">
        <f t="shared" si="23"/>
        <v/>
      </c>
      <c r="S66" s="65" t="str">
        <f t="shared" si="2"/>
        <v/>
      </c>
      <c r="T66" s="77"/>
      <c r="U66" s="67" t="str">
        <f t="shared" si="3"/>
        <v>○</v>
      </c>
      <c r="V66" s="68" t="str">
        <f t="shared" si="4"/>
        <v>○</v>
      </c>
      <c r="W66" s="69" t="str">
        <f t="shared" si="5"/>
        <v>○</v>
      </c>
      <c r="X66" s="69" t="str">
        <f t="shared" si="6"/>
        <v>12桁不足しています。調整してください。</v>
      </c>
      <c r="Y66" s="69" t="str">
        <f t="shared" si="7"/>
        <v>×</v>
      </c>
      <c r="Z66" s="70"/>
      <c r="AA66" s="71" t="e">
        <f t="shared" si="8"/>
        <v>#VALUE!</v>
      </c>
      <c r="AB66" s="71" t="e">
        <f t="shared" si="9"/>
        <v>#VALUE!</v>
      </c>
      <c r="AC66" s="71" t="e">
        <f t="shared" si="10"/>
        <v>#VALUE!</v>
      </c>
      <c r="AD66" s="72" t="e">
        <f t="shared" si="11"/>
        <v>#VALUE!</v>
      </c>
      <c r="AE66" s="72" t="e">
        <f t="shared" si="12"/>
        <v>#VALUE!</v>
      </c>
      <c r="AF66" s="72" t="e">
        <f t="shared" si="13"/>
        <v>#VALUE!</v>
      </c>
      <c r="AG66" s="72" t="e">
        <f t="shared" si="14"/>
        <v>#VALUE!</v>
      </c>
      <c r="AH66" s="72" t="e">
        <f t="shared" si="15"/>
        <v>#VALUE!</v>
      </c>
      <c r="AI66" s="72" t="e">
        <f t="shared" si="16"/>
        <v>#VALUE!</v>
      </c>
      <c r="AJ66" s="72" t="e">
        <f t="shared" si="17"/>
        <v>#VALUE!</v>
      </c>
      <c r="AK66" s="72" t="e">
        <f t="shared" si="18"/>
        <v>#VALUE!</v>
      </c>
      <c r="AL66" s="71" t="e">
        <f t="shared" si="19"/>
        <v>#VALUE!</v>
      </c>
      <c r="AM66" s="70" t="e">
        <f t="shared" si="20"/>
        <v>#VALUE!</v>
      </c>
      <c r="AN66" s="72" t="e">
        <f t="shared" si="21"/>
        <v>#VALUE!</v>
      </c>
      <c r="AO66" s="73" t="e">
        <f t="shared" si="22"/>
        <v>#VALUE!</v>
      </c>
      <c r="BL66" s="80"/>
      <c r="BM66" s="2"/>
      <c r="BN66" s="2"/>
      <c r="BO66" s="2"/>
      <c r="BP66" s="2"/>
      <c r="BQ66" s="10"/>
    </row>
    <row r="67" spans="2:69" ht="16.5" customHeight="1" thickBot="1">
      <c r="B67" s="14"/>
      <c r="C67" s="22" t="e">
        <f>VLOOKUP(A67,貼付!$A$2:$K$121,4,FALSE)</f>
        <v>#N/A</v>
      </c>
      <c r="D67" s="40" t="s">
        <v>55</v>
      </c>
      <c r="E67" s="47"/>
      <c r="F67" s="48"/>
      <c r="G67" s="49"/>
      <c r="H67" s="43"/>
      <c r="I67" s="36"/>
      <c r="R67" s="64" t="str">
        <f t="shared" si="23"/>
        <v/>
      </c>
      <c r="S67" s="65" t="str">
        <f t="shared" ref="S67:S130" si="24">IF(LEN($E67)=0,"",IF($U67&lt;&gt;"○",$AQ$1,IF($V67&lt;&gt;"○",$AR$1,IF($W67&lt;&gt;"○",$AS$1,IF($X67&lt;&gt;"○",$X67,IF($Y67&lt;&gt;"○",$AU$1,IF($AN67&lt;&gt;"○",$BJ$1,"")))))))</f>
        <v/>
      </c>
      <c r="T67" s="77"/>
      <c r="U67" s="67" t="str">
        <f t="shared" ref="U67:U130" si="25">IF(LEN($E67)=LEN(SUBSTITUTE(ASC($E67)," ","")),"○","×")</f>
        <v>○</v>
      </c>
      <c r="V67" s="68" t="str">
        <f t="shared" ref="V67:V130" si="26">IF(LEN($E67)=LENB($E67),"○","×")</f>
        <v>○</v>
      </c>
      <c r="W67" s="69" t="str">
        <f t="shared" ref="W67:W130" si="27">IF(ISNUMBER(VALUE($E67)),"○","×")</f>
        <v>○</v>
      </c>
      <c r="X67" s="69" t="str">
        <f t="shared" ref="X67:X130" si="28">IF(LEN($E67)=12,"○",IF(12-LEN($E67)&gt;0,12-LEN($E67)&amp;"桁不足しています。調整してください。",ABS(12-LEN($E67))&amp;"桁超過しています。調整してください。"))</f>
        <v>12桁不足しています。調整してください。</v>
      </c>
      <c r="Y67" s="69" t="str">
        <f t="shared" ref="Y67:Y130" si="29">IF(COUNTIF($E$2:$E$400,$E67)=1,"○","×")</f>
        <v>×</v>
      </c>
      <c r="Z67" s="70"/>
      <c r="AA67" s="71" t="e">
        <f t="shared" ref="AA67:AA130" si="30">MID($E67,12-($AA$1),1)*$AW$1</f>
        <v>#VALUE!</v>
      </c>
      <c r="AB67" s="71" t="e">
        <f t="shared" ref="AB67:AB130" si="31">MID($E67,12-($AB$1),1)*$AX$1</f>
        <v>#VALUE!</v>
      </c>
      <c r="AC67" s="71" t="e">
        <f t="shared" ref="AC67:AC130" si="32">MID($E67,12-($AC$1),1)*$AY$1</f>
        <v>#VALUE!</v>
      </c>
      <c r="AD67" s="72" t="e">
        <f t="shared" ref="AD67:AD130" si="33">MID($E67,12-($AD$1),1)*$AZ$1</f>
        <v>#VALUE!</v>
      </c>
      <c r="AE67" s="72" t="e">
        <f t="shared" ref="AE67:AE130" si="34">MID($E67,12-($AE$1),1)*$BA$1</f>
        <v>#VALUE!</v>
      </c>
      <c r="AF67" s="72" t="e">
        <f t="shared" ref="AF67:AF130" si="35">MID($E67,12-($AF$1),1)*$BB$1</f>
        <v>#VALUE!</v>
      </c>
      <c r="AG67" s="72" t="e">
        <f t="shared" ref="AG67:AG130" si="36">MID($E67,12-($AG$1),1)*$BC$1</f>
        <v>#VALUE!</v>
      </c>
      <c r="AH67" s="72" t="e">
        <f t="shared" ref="AH67:AH130" si="37">MID($E67,12-($AH$1),1)*$BD$1</f>
        <v>#VALUE!</v>
      </c>
      <c r="AI67" s="72" t="e">
        <f t="shared" ref="AI67:AI130" si="38">MID($E67,12-($AI$1),1)*$BE$1</f>
        <v>#VALUE!</v>
      </c>
      <c r="AJ67" s="72" t="e">
        <f t="shared" ref="AJ67:AJ130" si="39">MID($E67,12-($AJ$1),1)*$BF$1</f>
        <v>#VALUE!</v>
      </c>
      <c r="AK67" s="72" t="e">
        <f t="shared" ref="AK67:AK130" si="40">MID($E67,12-($AK$1),1)*$BG$1</f>
        <v>#VALUE!</v>
      </c>
      <c r="AL67" s="71" t="e">
        <f t="shared" ref="AL67:AL130" si="41">MOD(SUM($AA67:$AK67),11)</f>
        <v>#VALUE!</v>
      </c>
      <c r="AM67" s="70" t="e">
        <f t="shared" ref="AM67:AM130" si="42">IF($AL67&lt;=1,0,11-$AL67)</f>
        <v>#VALUE!</v>
      </c>
      <c r="AN67" s="72" t="e">
        <f t="shared" ref="AN67:AN130" si="43">IF(VALUE(RIGHT($E67,1))=$AM67,"○","×")</f>
        <v>#VALUE!</v>
      </c>
      <c r="AO67" s="73" t="e">
        <f t="shared" ref="AO67:AO130" si="44">IF(AND($U67="○",$V67="○",$W67="○",$X67="○",$Y67="○",$AN67="○"),"○","×")</f>
        <v>#VALUE!</v>
      </c>
      <c r="BL67" s="80"/>
      <c r="BM67" s="2"/>
      <c r="BN67" s="2"/>
      <c r="BO67" s="2"/>
      <c r="BP67" s="2"/>
      <c r="BQ67" s="10"/>
    </row>
    <row r="68" spans="2:69" ht="16.5" customHeight="1" thickBot="1">
      <c r="B68" s="14"/>
      <c r="C68" s="22" t="e">
        <f>VLOOKUP(A68,貼付!$A$2:$K$121,4,FALSE)</f>
        <v>#N/A</v>
      </c>
      <c r="D68" s="40" t="s">
        <v>56</v>
      </c>
      <c r="E68" s="47"/>
      <c r="F68" s="48"/>
      <c r="G68" s="49"/>
      <c r="H68" s="43"/>
      <c r="I68" s="36"/>
      <c r="R68" s="64" t="str">
        <f t="shared" ref="R68:R131" si="45">IF(LEN($E68)=0,"",IF(ISERR($AO68),"×",$AO68))</f>
        <v/>
      </c>
      <c r="S68" s="65" t="str">
        <f t="shared" si="24"/>
        <v/>
      </c>
      <c r="T68" s="77"/>
      <c r="U68" s="67" t="str">
        <f t="shared" si="25"/>
        <v>○</v>
      </c>
      <c r="V68" s="68" t="str">
        <f t="shared" si="26"/>
        <v>○</v>
      </c>
      <c r="W68" s="69" t="str">
        <f t="shared" si="27"/>
        <v>○</v>
      </c>
      <c r="X68" s="69" t="str">
        <f t="shared" si="28"/>
        <v>12桁不足しています。調整してください。</v>
      </c>
      <c r="Y68" s="69" t="str">
        <f t="shared" si="29"/>
        <v>×</v>
      </c>
      <c r="Z68" s="70"/>
      <c r="AA68" s="71" t="e">
        <f t="shared" si="30"/>
        <v>#VALUE!</v>
      </c>
      <c r="AB68" s="71" t="e">
        <f t="shared" si="31"/>
        <v>#VALUE!</v>
      </c>
      <c r="AC68" s="71" t="e">
        <f t="shared" si="32"/>
        <v>#VALUE!</v>
      </c>
      <c r="AD68" s="72" t="e">
        <f t="shared" si="33"/>
        <v>#VALUE!</v>
      </c>
      <c r="AE68" s="72" t="e">
        <f t="shared" si="34"/>
        <v>#VALUE!</v>
      </c>
      <c r="AF68" s="72" t="e">
        <f t="shared" si="35"/>
        <v>#VALUE!</v>
      </c>
      <c r="AG68" s="72" t="e">
        <f t="shared" si="36"/>
        <v>#VALUE!</v>
      </c>
      <c r="AH68" s="72" t="e">
        <f t="shared" si="37"/>
        <v>#VALUE!</v>
      </c>
      <c r="AI68" s="72" t="e">
        <f t="shared" si="38"/>
        <v>#VALUE!</v>
      </c>
      <c r="AJ68" s="72" t="e">
        <f t="shared" si="39"/>
        <v>#VALUE!</v>
      </c>
      <c r="AK68" s="72" t="e">
        <f t="shared" si="40"/>
        <v>#VALUE!</v>
      </c>
      <c r="AL68" s="71" t="e">
        <f t="shared" si="41"/>
        <v>#VALUE!</v>
      </c>
      <c r="AM68" s="70" t="e">
        <f t="shared" si="42"/>
        <v>#VALUE!</v>
      </c>
      <c r="AN68" s="72" t="e">
        <f t="shared" si="43"/>
        <v>#VALUE!</v>
      </c>
      <c r="AO68" s="73" t="e">
        <f t="shared" si="44"/>
        <v>#VALUE!</v>
      </c>
      <c r="BL68" s="80"/>
      <c r="BM68" s="2"/>
      <c r="BN68" s="2"/>
      <c r="BO68" s="2"/>
      <c r="BP68" s="2"/>
      <c r="BQ68" s="10"/>
    </row>
    <row r="69" spans="2:69" ht="16.5" customHeight="1" thickBot="1">
      <c r="B69" s="14"/>
      <c r="C69" s="22" t="e">
        <f>VLOOKUP(A69,貼付!$A$2:$K$121,4,FALSE)</f>
        <v>#N/A</v>
      </c>
      <c r="D69" s="40" t="s">
        <v>57</v>
      </c>
      <c r="E69" s="47"/>
      <c r="F69" s="48"/>
      <c r="G69" s="49"/>
      <c r="H69" s="43"/>
      <c r="I69" s="36"/>
      <c r="R69" s="64" t="str">
        <f t="shared" si="45"/>
        <v/>
      </c>
      <c r="S69" s="65" t="str">
        <f t="shared" si="24"/>
        <v/>
      </c>
      <c r="T69" s="77"/>
      <c r="U69" s="67" t="str">
        <f t="shared" si="25"/>
        <v>○</v>
      </c>
      <c r="V69" s="68" t="str">
        <f t="shared" si="26"/>
        <v>○</v>
      </c>
      <c r="W69" s="69" t="str">
        <f t="shared" si="27"/>
        <v>○</v>
      </c>
      <c r="X69" s="69" t="str">
        <f t="shared" si="28"/>
        <v>12桁不足しています。調整してください。</v>
      </c>
      <c r="Y69" s="69" t="str">
        <f t="shared" si="29"/>
        <v>×</v>
      </c>
      <c r="Z69" s="70"/>
      <c r="AA69" s="71" t="e">
        <f t="shared" si="30"/>
        <v>#VALUE!</v>
      </c>
      <c r="AB69" s="71" t="e">
        <f t="shared" si="31"/>
        <v>#VALUE!</v>
      </c>
      <c r="AC69" s="71" t="e">
        <f t="shared" si="32"/>
        <v>#VALUE!</v>
      </c>
      <c r="AD69" s="72" t="e">
        <f t="shared" si="33"/>
        <v>#VALUE!</v>
      </c>
      <c r="AE69" s="72" t="e">
        <f t="shared" si="34"/>
        <v>#VALUE!</v>
      </c>
      <c r="AF69" s="72" t="e">
        <f t="shared" si="35"/>
        <v>#VALUE!</v>
      </c>
      <c r="AG69" s="72" t="e">
        <f t="shared" si="36"/>
        <v>#VALUE!</v>
      </c>
      <c r="AH69" s="72" t="e">
        <f t="shared" si="37"/>
        <v>#VALUE!</v>
      </c>
      <c r="AI69" s="72" t="e">
        <f t="shared" si="38"/>
        <v>#VALUE!</v>
      </c>
      <c r="AJ69" s="72" t="e">
        <f t="shared" si="39"/>
        <v>#VALUE!</v>
      </c>
      <c r="AK69" s="72" t="e">
        <f t="shared" si="40"/>
        <v>#VALUE!</v>
      </c>
      <c r="AL69" s="71" t="e">
        <f t="shared" si="41"/>
        <v>#VALUE!</v>
      </c>
      <c r="AM69" s="70" t="e">
        <f t="shared" si="42"/>
        <v>#VALUE!</v>
      </c>
      <c r="AN69" s="72" t="e">
        <f t="shared" si="43"/>
        <v>#VALUE!</v>
      </c>
      <c r="AO69" s="73" t="e">
        <f t="shared" si="44"/>
        <v>#VALUE!</v>
      </c>
      <c r="BL69" s="80"/>
      <c r="BM69" s="2"/>
      <c r="BN69" s="2"/>
      <c r="BO69" s="2"/>
      <c r="BP69" s="2"/>
      <c r="BQ69" s="10"/>
    </row>
    <row r="70" spans="2:69" ht="16.5" customHeight="1" thickBot="1">
      <c r="B70" s="14"/>
      <c r="C70" s="22" t="e">
        <f>VLOOKUP(A70,貼付!$A$2:$K$121,4,FALSE)</f>
        <v>#N/A</v>
      </c>
      <c r="D70" s="40" t="s">
        <v>58</v>
      </c>
      <c r="E70" s="47"/>
      <c r="F70" s="48"/>
      <c r="G70" s="49"/>
      <c r="H70" s="43"/>
      <c r="I70" s="36"/>
      <c r="R70" s="64" t="str">
        <f t="shared" si="45"/>
        <v/>
      </c>
      <c r="S70" s="65" t="str">
        <f t="shared" si="24"/>
        <v/>
      </c>
      <c r="T70" s="77"/>
      <c r="U70" s="67" t="str">
        <f t="shared" si="25"/>
        <v>○</v>
      </c>
      <c r="V70" s="68" t="str">
        <f t="shared" si="26"/>
        <v>○</v>
      </c>
      <c r="W70" s="69" t="str">
        <f t="shared" si="27"/>
        <v>○</v>
      </c>
      <c r="X70" s="69" t="str">
        <f t="shared" si="28"/>
        <v>12桁不足しています。調整してください。</v>
      </c>
      <c r="Y70" s="69" t="str">
        <f t="shared" si="29"/>
        <v>×</v>
      </c>
      <c r="Z70" s="70"/>
      <c r="AA70" s="71" t="e">
        <f t="shared" si="30"/>
        <v>#VALUE!</v>
      </c>
      <c r="AB70" s="71" t="e">
        <f t="shared" si="31"/>
        <v>#VALUE!</v>
      </c>
      <c r="AC70" s="71" t="e">
        <f t="shared" si="32"/>
        <v>#VALUE!</v>
      </c>
      <c r="AD70" s="72" t="e">
        <f t="shared" si="33"/>
        <v>#VALUE!</v>
      </c>
      <c r="AE70" s="72" t="e">
        <f t="shared" si="34"/>
        <v>#VALUE!</v>
      </c>
      <c r="AF70" s="72" t="e">
        <f t="shared" si="35"/>
        <v>#VALUE!</v>
      </c>
      <c r="AG70" s="72" t="e">
        <f t="shared" si="36"/>
        <v>#VALUE!</v>
      </c>
      <c r="AH70" s="72" t="e">
        <f t="shared" si="37"/>
        <v>#VALUE!</v>
      </c>
      <c r="AI70" s="72" t="e">
        <f t="shared" si="38"/>
        <v>#VALUE!</v>
      </c>
      <c r="AJ70" s="72" t="e">
        <f t="shared" si="39"/>
        <v>#VALUE!</v>
      </c>
      <c r="AK70" s="72" t="e">
        <f t="shared" si="40"/>
        <v>#VALUE!</v>
      </c>
      <c r="AL70" s="71" t="e">
        <f t="shared" si="41"/>
        <v>#VALUE!</v>
      </c>
      <c r="AM70" s="70" t="e">
        <f t="shared" si="42"/>
        <v>#VALUE!</v>
      </c>
      <c r="AN70" s="72" t="e">
        <f t="shared" si="43"/>
        <v>#VALUE!</v>
      </c>
      <c r="AO70" s="73" t="e">
        <f t="shared" si="44"/>
        <v>#VALUE!</v>
      </c>
      <c r="BL70" s="80"/>
      <c r="BM70" s="2"/>
      <c r="BN70" s="2"/>
      <c r="BO70" s="2"/>
      <c r="BP70" s="2"/>
      <c r="BQ70" s="10"/>
    </row>
    <row r="71" spans="2:69" ht="16.5" customHeight="1" thickBot="1">
      <c r="B71" s="14"/>
      <c r="C71" s="22" t="e">
        <f>VLOOKUP(A71,貼付!$A$2:$K$121,4,FALSE)</f>
        <v>#N/A</v>
      </c>
      <c r="D71" s="40" t="s">
        <v>59</v>
      </c>
      <c r="E71" s="47"/>
      <c r="F71" s="48"/>
      <c r="G71" s="49"/>
      <c r="H71" s="43"/>
      <c r="I71" s="36"/>
      <c r="R71" s="64" t="str">
        <f t="shared" si="45"/>
        <v/>
      </c>
      <c r="S71" s="65" t="str">
        <f t="shared" si="24"/>
        <v/>
      </c>
      <c r="T71" s="77"/>
      <c r="U71" s="67" t="str">
        <f t="shared" si="25"/>
        <v>○</v>
      </c>
      <c r="V71" s="68" t="str">
        <f t="shared" si="26"/>
        <v>○</v>
      </c>
      <c r="W71" s="69" t="str">
        <f t="shared" si="27"/>
        <v>○</v>
      </c>
      <c r="X71" s="69" t="str">
        <f t="shared" si="28"/>
        <v>12桁不足しています。調整してください。</v>
      </c>
      <c r="Y71" s="69" t="str">
        <f t="shared" si="29"/>
        <v>×</v>
      </c>
      <c r="Z71" s="70"/>
      <c r="AA71" s="71" t="e">
        <f t="shared" si="30"/>
        <v>#VALUE!</v>
      </c>
      <c r="AB71" s="71" t="e">
        <f t="shared" si="31"/>
        <v>#VALUE!</v>
      </c>
      <c r="AC71" s="71" t="e">
        <f t="shared" si="32"/>
        <v>#VALUE!</v>
      </c>
      <c r="AD71" s="72" t="e">
        <f t="shared" si="33"/>
        <v>#VALUE!</v>
      </c>
      <c r="AE71" s="72" t="e">
        <f t="shared" si="34"/>
        <v>#VALUE!</v>
      </c>
      <c r="AF71" s="72" t="e">
        <f t="shared" si="35"/>
        <v>#VALUE!</v>
      </c>
      <c r="AG71" s="72" t="e">
        <f t="shared" si="36"/>
        <v>#VALUE!</v>
      </c>
      <c r="AH71" s="72" t="e">
        <f t="shared" si="37"/>
        <v>#VALUE!</v>
      </c>
      <c r="AI71" s="72" t="e">
        <f t="shared" si="38"/>
        <v>#VALUE!</v>
      </c>
      <c r="AJ71" s="72" t="e">
        <f t="shared" si="39"/>
        <v>#VALUE!</v>
      </c>
      <c r="AK71" s="72" t="e">
        <f t="shared" si="40"/>
        <v>#VALUE!</v>
      </c>
      <c r="AL71" s="71" t="e">
        <f t="shared" si="41"/>
        <v>#VALUE!</v>
      </c>
      <c r="AM71" s="70" t="e">
        <f t="shared" si="42"/>
        <v>#VALUE!</v>
      </c>
      <c r="AN71" s="72" t="e">
        <f t="shared" si="43"/>
        <v>#VALUE!</v>
      </c>
      <c r="AO71" s="73" t="e">
        <f t="shared" si="44"/>
        <v>#VALUE!</v>
      </c>
      <c r="BL71" s="80"/>
      <c r="BM71" s="2"/>
      <c r="BN71" s="2"/>
      <c r="BO71" s="2"/>
      <c r="BP71" s="2"/>
      <c r="BQ71" s="10"/>
    </row>
    <row r="72" spans="2:69" ht="16.5" customHeight="1" thickBot="1">
      <c r="B72" s="14"/>
      <c r="C72" s="22" t="e">
        <f>VLOOKUP(A72,貼付!$A$2:$K$121,4,FALSE)</f>
        <v>#N/A</v>
      </c>
      <c r="D72" s="40" t="s">
        <v>60</v>
      </c>
      <c r="E72" s="47"/>
      <c r="F72" s="48"/>
      <c r="G72" s="49"/>
      <c r="H72" s="43"/>
      <c r="I72" s="36"/>
      <c r="R72" s="64" t="str">
        <f t="shared" si="45"/>
        <v/>
      </c>
      <c r="S72" s="65" t="str">
        <f t="shared" si="24"/>
        <v/>
      </c>
      <c r="T72" s="77"/>
      <c r="U72" s="67" t="str">
        <f t="shared" si="25"/>
        <v>○</v>
      </c>
      <c r="V72" s="68" t="str">
        <f t="shared" si="26"/>
        <v>○</v>
      </c>
      <c r="W72" s="69" t="str">
        <f t="shared" si="27"/>
        <v>○</v>
      </c>
      <c r="X72" s="69" t="str">
        <f t="shared" si="28"/>
        <v>12桁不足しています。調整してください。</v>
      </c>
      <c r="Y72" s="69" t="str">
        <f t="shared" si="29"/>
        <v>×</v>
      </c>
      <c r="Z72" s="70"/>
      <c r="AA72" s="71" t="e">
        <f t="shared" si="30"/>
        <v>#VALUE!</v>
      </c>
      <c r="AB72" s="71" t="e">
        <f t="shared" si="31"/>
        <v>#VALUE!</v>
      </c>
      <c r="AC72" s="71" t="e">
        <f t="shared" si="32"/>
        <v>#VALUE!</v>
      </c>
      <c r="AD72" s="72" t="e">
        <f t="shared" si="33"/>
        <v>#VALUE!</v>
      </c>
      <c r="AE72" s="72" t="e">
        <f t="shared" si="34"/>
        <v>#VALUE!</v>
      </c>
      <c r="AF72" s="72" t="e">
        <f t="shared" si="35"/>
        <v>#VALUE!</v>
      </c>
      <c r="AG72" s="72" t="e">
        <f t="shared" si="36"/>
        <v>#VALUE!</v>
      </c>
      <c r="AH72" s="72" t="e">
        <f t="shared" si="37"/>
        <v>#VALUE!</v>
      </c>
      <c r="AI72" s="72" t="e">
        <f t="shared" si="38"/>
        <v>#VALUE!</v>
      </c>
      <c r="AJ72" s="72" t="e">
        <f t="shared" si="39"/>
        <v>#VALUE!</v>
      </c>
      <c r="AK72" s="72" t="e">
        <f t="shared" si="40"/>
        <v>#VALUE!</v>
      </c>
      <c r="AL72" s="71" t="e">
        <f t="shared" si="41"/>
        <v>#VALUE!</v>
      </c>
      <c r="AM72" s="70" t="e">
        <f t="shared" si="42"/>
        <v>#VALUE!</v>
      </c>
      <c r="AN72" s="72" t="e">
        <f t="shared" si="43"/>
        <v>#VALUE!</v>
      </c>
      <c r="AO72" s="73" t="e">
        <f t="shared" si="44"/>
        <v>#VALUE!</v>
      </c>
      <c r="BL72" s="80"/>
      <c r="BM72" s="2"/>
      <c r="BN72" s="2"/>
      <c r="BO72" s="2"/>
      <c r="BP72" s="2"/>
      <c r="BQ72" s="10"/>
    </row>
    <row r="73" spans="2:69" ht="16.5" customHeight="1" thickBot="1">
      <c r="B73" s="14"/>
      <c r="C73" s="22" t="e">
        <f>VLOOKUP(A73,貼付!$A$2:$K$121,4,FALSE)</f>
        <v>#N/A</v>
      </c>
      <c r="D73" s="40" t="s">
        <v>61</v>
      </c>
      <c r="E73" s="47"/>
      <c r="F73" s="48"/>
      <c r="G73" s="49"/>
      <c r="H73" s="43"/>
      <c r="I73" s="36"/>
      <c r="R73" s="64" t="str">
        <f t="shared" si="45"/>
        <v/>
      </c>
      <c r="S73" s="65" t="str">
        <f t="shared" si="24"/>
        <v/>
      </c>
      <c r="T73" s="77"/>
      <c r="U73" s="67" t="str">
        <f t="shared" si="25"/>
        <v>○</v>
      </c>
      <c r="V73" s="68" t="str">
        <f t="shared" si="26"/>
        <v>○</v>
      </c>
      <c r="W73" s="69" t="str">
        <f t="shared" si="27"/>
        <v>○</v>
      </c>
      <c r="X73" s="69" t="str">
        <f t="shared" si="28"/>
        <v>12桁不足しています。調整してください。</v>
      </c>
      <c r="Y73" s="69" t="str">
        <f t="shared" si="29"/>
        <v>×</v>
      </c>
      <c r="Z73" s="70"/>
      <c r="AA73" s="71" t="e">
        <f t="shared" si="30"/>
        <v>#VALUE!</v>
      </c>
      <c r="AB73" s="71" t="e">
        <f t="shared" si="31"/>
        <v>#VALUE!</v>
      </c>
      <c r="AC73" s="71" t="e">
        <f t="shared" si="32"/>
        <v>#VALUE!</v>
      </c>
      <c r="AD73" s="72" t="e">
        <f t="shared" si="33"/>
        <v>#VALUE!</v>
      </c>
      <c r="AE73" s="72" t="e">
        <f t="shared" si="34"/>
        <v>#VALUE!</v>
      </c>
      <c r="AF73" s="72" t="e">
        <f t="shared" si="35"/>
        <v>#VALUE!</v>
      </c>
      <c r="AG73" s="72" t="e">
        <f t="shared" si="36"/>
        <v>#VALUE!</v>
      </c>
      <c r="AH73" s="72" t="e">
        <f t="shared" si="37"/>
        <v>#VALUE!</v>
      </c>
      <c r="AI73" s="72" t="e">
        <f t="shared" si="38"/>
        <v>#VALUE!</v>
      </c>
      <c r="AJ73" s="72" t="e">
        <f t="shared" si="39"/>
        <v>#VALUE!</v>
      </c>
      <c r="AK73" s="72" t="e">
        <f t="shared" si="40"/>
        <v>#VALUE!</v>
      </c>
      <c r="AL73" s="71" t="e">
        <f t="shared" si="41"/>
        <v>#VALUE!</v>
      </c>
      <c r="AM73" s="70" t="e">
        <f t="shared" si="42"/>
        <v>#VALUE!</v>
      </c>
      <c r="AN73" s="72" t="e">
        <f t="shared" si="43"/>
        <v>#VALUE!</v>
      </c>
      <c r="AO73" s="73" t="e">
        <f t="shared" si="44"/>
        <v>#VALUE!</v>
      </c>
      <c r="BL73" s="80"/>
      <c r="BM73" s="2"/>
      <c r="BN73" s="2"/>
      <c r="BO73" s="2"/>
      <c r="BP73" s="2"/>
      <c r="BQ73" s="10"/>
    </row>
    <row r="74" spans="2:69" ht="16.5" customHeight="1" thickBot="1">
      <c r="B74" s="14"/>
      <c r="C74" s="22" t="e">
        <f>VLOOKUP(A74,貼付!$A$2:$K$121,4,FALSE)</f>
        <v>#N/A</v>
      </c>
      <c r="D74" s="40" t="s">
        <v>62</v>
      </c>
      <c r="E74" s="47"/>
      <c r="F74" s="48"/>
      <c r="G74" s="49"/>
      <c r="H74" s="43"/>
      <c r="I74" s="36"/>
      <c r="R74" s="64" t="str">
        <f t="shared" si="45"/>
        <v/>
      </c>
      <c r="S74" s="65" t="str">
        <f t="shared" si="24"/>
        <v/>
      </c>
      <c r="T74" s="77"/>
      <c r="U74" s="67" t="str">
        <f t="shared" si="25"/>
        <v>○</v>
      </c>
      <c r="V74" s="68" t="str">
        <f t="shared" si="26"/>
        <v>○</v>
      </c>
      <c r="W74" s="69" t="str">
        <f t="shared" si="27"/>
        <v>○</v>
      </c>
      <c r="X74" s="69" t="str">
        <f t="shared" si="28"/>
        <v>12桁不足しています。調整してください。</v>
      </c>
      <c r="Y74" s="69" t="str">
        <f t="shared" si="29"/>
        <v>×</v>
      </c>
      <c r="Z74" s="70"/>
      <c r="AA74" s="71" t="e">
        <f t="shared" si="30"/>
        <v>#VALUE!</v>
      </c>
      <c r="AB74" s="71" t="e">
        <f t="shared" si="31"/>
        <v>#VALUE!</v>
      </c>
      <c r="AC74" s="71" t="e">
        <f t="shared" si="32"/>
        <v>#VALUE!</v>
      </c>
      <c r="AD74" s="72" t="e">
        <f t="shared" si="33"/>
        <v>#VALUE!</v>
      </c>
      <c r="AE74" s="72" t="e">
        <f t="shared" si="34"/>
        <v>#VALUE!</v>
      </c>
      <c r="AF74" s="72" t="e">
        <f t="shared" si="35"/>
        <v>#VALUE!</v>
      </c>
      <c r="AG74" s="72" t="e">
        <f t="shared" si="36"/>
        <v>#VALUE!</v>
      </c>
      <c r="AH74" s="72" t="e">
        <f t="shared" si="37"/>
        <v>#VALUE!</v>
      </c>
      <c r="AI74" s="72" t="e">
        <f t="shared" si="38"/>
        <v>#VALUE!</v>
      </c>
      <c r="AJ74" s="72" t="e">
        <f t="shared" si="39"/>
        <v>#VALUE!</v>
      </c>
      <c r="AK74" s="72" t="e">
        <f t="shared" si="40"/>
        <v>#VALUE!</v>
      </c>
      <c r="AL74" s="71" t="e">
        <f t="shared" si="41"/>
        <v>#VALUE!</v>
      </c>
      <c r="AM74" s="70" t="e">
        <f t="shared" si="42"/>
        <v>#VALUE!</v>
      </c>
      <c r="AN74" s="72" t="e">
        <f t="shared" si="43"/>
        <v>#VALUE!</v>
      </c>
      <c r="AO74" s="73" t="e">
        <f t="shared" si="44"/>
        <v>#VALUE!</v>
      </c>
      <c r="BL74" s="80"/>
      <c r="BM74" s="2"/>
      <c r="BN74" s="2"/>
      <c r="BO74" s="2"/>
      <c r="BP74" s="2"/>
      <c r="BQ74" s="10"/>
    </row>
    <row r="75" spans="2:69" ht="16.5" customHeight="1" thickBot="1">
      <c r="B75" s="14"/>
      <c r="C75" s="22" t="e">
        <f>VLOOKUP(A75,貼付!$A$2:$K$121,4,FALSE)</f>
        <v>#N/A</v>
      </c>
      <c r="D75" s="40" t="s">
        <v>63</v>
      </c>
      <c r="E75" s="47"/>
      <c r="F75" s="48"/>
      <c r="G75" s="49"/>
      <c r="H75" s="43"/>
      <c r="I75" s="36"/>
      <c r="R75" s="64" t="str">
        <f t="shared" si="45"/>
        <v/>
      </c>
      <c r="S75" s="65" t="str">
        <f t="shared" si="24"/>
        <v/>
      </c>
      <c r="T75" s="77"/>
      <c r="U75" s="67" t="str">
        <f t="shared" si="25"/>
        <v>○</v>
      </c>
      <c r="V75" s="68" t="str">
        <f t="shared" si="26"/>
        <v>○</v>
      </c>
      <c r="W75" s="69" t="str">
        <f t="shared" si="27"/>
        <v>○</v>
      </c>
      <c r="X75" s="69" t="str">
        <f t="shared" si="28"/>
        <v>12桁不足しています。調整してください。</v>
      </c>
      <c r="Y75" s="69" t="str">
        <f t="shared" si="29"/>
        <v>×</v>
      </c>
      <c r="Z75" s="70"/>
      <c r="AA75" s="71" t="e">
        <f t="shared" si="30"/>
        <v>#VALUE!</v>
      </c>
      <c r="AB75" s="71" t="e">
        <f t="shared" si="31"/>
        <v>#VALUE!</v>
      </c>
      <c r="AC75" s="71" t="e">
        <f t="shared" si="32"/>
        <v>#VALUE!</v>
      </c>
      <c r="AD75" s="72" t="e">
        <f t="shared" si="33"/>
        <v>#VALUE!</v>
      </c>
      <c r="AE75" s="72" t="e">
        <f t="shared" si="34"/>
        <v>#VALUE!</v>
      </c>
      <c r="AF75" s="72" t="e">
        <f t="shared" si="35"/>
        <v>#VALUE!</v>
      </c>
      <c r="AG75" s="72" t="e">
        <f t="shared" si="36"/>
        <v>#VALUE!</v>
      </c>
      <c r="AH75" s="72" t="e">
        <f t="shared" si="37"/>
        <v>#VALUE!</v>
      </c>
      <c r="AI75" s="72" t="e">
        <f t="shared" si="38"/>
        <v>#VALUE!</v>
      </c>
      <c r="AJ75" s="72" t="e">
        <f t="shared" si="39"/>
        <v>#VALUE!</v>
      </c>
      <c r="AK75" s="72" t="e">
        <f t="shared" si="40"/>
        <v>#VALUE!</v>
      </c>
      <c r="AL75" s="71" t="e">
        <f t="shared" si="41"/>
        <v>#VALUE!</v>
      </c>
      <c r="AM75" s="70" t="e">
        <f t="shared" si="42"/>
        <v>#VALUE!</v>
      </c>
      <c r="AN75" s="72" t="e">
        <f t="shared" si="43"/>
        <v>#VALUE!</v>
      </c>
      <c r="AO75" s="73" t="e">
        <f t="shared" si="44"/>
        <v>#VALUE!</v>
      </c>
      <c r="BL75" s="80"/>
      <c r="BM75" s="2"/>
      <c r="BN75" s="2"/>
      <c r="BO75" s="2"/>
      <c r="BP75" s="2"/>
      <c r="BQ75" s="10"/>
    </row>
    <row r="76" spans="2:69" ht="16.5" customHeight="1" thickBot="1">
      <c r="B76" s="14"/>
      <c r="C76" s="22" t="e">
        <f>VLOOKUP(A76,貼付!$A$2:$K$121,4,FALSE)</f>
        <v>#N/A</v>
      </c>
      <c r="D76" s="40" t="s">
        <v>64</v>
      </c>
      <c r="E76" s="47"/>
      <c r="F76" s="48"/>
      <c r="G76" s="49"/>
      <c r="H76" s="43"/>
      <c r="I76" s="36"/>
      <c r="R76" s="64" t="str">
        <f t="shared" si="45"/>
        <v/>
      </c>
      <c r="S76" s="65" t="str">
        <f t="shared" si="24"/>
        <v/>
      </c>
      <c r="T76" s="77"/>
      <c r="U76" s="67" t="str">
        <f t="shared" si="25"/>
        <v>○</v>
      </c>
      <c r="V76" s="68" t="str">
        <f t="shared" si="26"/>
        <v>○</v>
      </c>
      <c r="W76" s="69" t="str">
        <f t="shared" si="27"/>
        <v>○</v>
      </c>
      <c r="X76" s="69" t="str">
        <f t="shared" si="28"/>
        <v>12桁不足しています。調整してください。</v>
      </c>
      <c r="Y76" s="69" t="str">
        <f t="shared" si="29"/>
        <v>×</v>
      </c>
      <c r="Z76" s="70"/>
      <c r="AA76" s="71" t="e">
        <f t="shared" si="30"/>
        <v>#VALUE!</v>
      </c>
      <c r="AB76" s="71" t="e">
        <f t="shared" si="31"/>
        <v>#VALUE!</v>
      </c>
      <c r="AC76" s="71" t="e">
        <f t="shared" si="32"/>
        <v>#VALUE!</v>
      </c>
      <c r="AD76" s="72" t="e">
        <f t="shared" si="33"/>
        <v>#VALUE!</v>
      </c>
      <c r="AE76" s="72" t="e">
        <f t="shared" si="34"/>
        <v>#VALUE!</v>
      </c>
      <c r="AF76" s="72" t="e">
        <f t="shared" si="35"/>
        <v>#VALUE!</v>
      </c>
      <c r="AG76" s="72" t="e">
        <f t="shared" si="36"/>
        <v>#VALUE!</v>
      </c>
      <c r="AH76" s="72" t="e">
        <f t="shared" si="37"/>
        <v>#VALUE!</v>
      </c>
      <c r="AI76" s="72" t="e">
        <f t="shared" si="38"/>
        <v>#VALUE!</v>
      </c>
      <c r="AJ76" s="72" t="e">
        <f t="shared" si="39"/>
        <v>#VALUE!</v>
      </c>
      <c r="AK76" s="72" t="e">
        <f t="shared" si="40"/>
        <v>#VALUE!</v>
      </c>
      <c r="AL76" s="71" t="e">
        <f t="shared" si="41"/>
        <v>#VALUE!</v>
      </c>
      <c r="AM76" s="70" t="e">
        <f t="shared" si="42"/>
        <v>#VALUE!</v>
      </c>
      <c r="AN76" s="72" t="e">
        <f t="shared" si="43"/>
        <v>#VALUE!</v>
      </c>
      <c r="AO76" s="73" t="e">
        <f t="shared" si="44"/>
        <v>#VALUE!</v>
      </c>
      <c r="BL76" s="80"/>
      <c r="BM76" s="2"/>
      <c r="BN76" s="2"/>
      <c r="BO76" s="2"/>
      <c r="BP76" s="2"/>
      <c r="BQ76" s="10"/>
    </row>
    <row r="77" spans="2:69" ht="16.5" customHeight="1" thickBot="1">
      <c r="B77" s="14"/>
      <c r="C77" s="22" t="e">
        <f>VLOOKUP(A77,貼付!$A$2:$K$121,4,FALSE)</f>
        <v>#N/A</v>
      </c>
      <c r="D77" s="40" t="s">
        <v>65</v>
      </c>
      <c r="E77" s="47"/>
      <c r="F77" s="48"/>
      <c r="G77" s="49"/>
      <c r="H77" s="43"/>
      <c r="I77" s="36"/>
      <c r="R77" s="64" t="str">
        <f t="shared" si="45"/>
        <v/>
      </c>
      <c r="S77" s="65" t="str">
        <f t="shared" si="24"/>
        <v/>
      </c>
      <c r="T77" s="77"/>
      <c r="U77" s="67" t="str">
        <f t="shared" si="25"/>
        <v>○</v>
      </c>
      <c r="V77" s="68" t="str">
        <f t="shared" si="26"/>
        <v>○</v>
      </c>
      <c r="W77" s="69" t="str">
        <f t="shared" si="27"/>
        <v>○</v>
      </c>
      <c r="X77" s="69" t="str">
        <f t="shared" si="28"/>
        <v>12桁不足しています。調整してください。</v>
      </c>
      <c r="Y77" s="69" t="str">
        <f t="shared" si="29"/>
        <v>×</v>
      </c>
      <c r="Z77" s="70"/>
      <c r="AA77" s="71" t="e">
        <f t="shared" si="30"/>
        <v>#VALUE!</v>
      </c>
      <c r="AB77" s="71" t="e">
        <f t="shared" si="31"/>
        <v>#VALUE!</v>
      </c>
      <c r="AC77" s="71" t="e">
        <f t="shared" si="32"/>
        <v>#VALUE!</v>
      </c>
      <c r="AD77" s="72" t="e">
        <f t="shared" si="33"/>
        <v>#VALUE!</v>
      </c>
      <c r="AE77" s="72" t="e">
        <f t="shared" si="34"/>
        <v>#VALUE!</v>
      </c>
      <c r="AF77" s="72" t="e">
        <f t="shared" si="35"/>
        <v>#VALUE!</v>
      </c>
      <c r="AG77" s="72" t="e">
        <f t="shared" si="36"/>
        <v>#VALUE!</v>
      </c>
      <c r="AH77" s="72" t="e">
        <f t="shared" si="37"/>
        <v>#VALUE!</v>
      </c>
      <c r="AI77" s="72" t="e">
        <f t="shared" si="38"/>
        <v>#VALUE!</v>
      </c>
      <c r="AJ77" s="72" t="e">
        <f t="shared" si="39"/>
        <v>#VALUE!</v>
      </c>
      <c r="AK77" s="72" t="e">
        <f t="shared" si="40"/>
        <v>#VALUE!</v>
      </c>
      <c r="AL77" s="71" t="e">
        <f t="shared" si="41"/>
        <v>#VALUE!</v>
      </c>
      <c r="AM77" s="70" t="e">
        <f t="shared" si="42"/>
        <v>#VALUE!</v>
      </c>
      <c r="AN77" s="72" t="e">
        <f t="shared" si="43"/>
        <v>#VALUE!</v>
      </c>
      <c r="AO77" s="73" t="e">
        <f t="shared" si="44"/>
        <v>#VALUE!</v>
      </c>
      <c r="BL77" s="80"/>
      <c r="BM77" s="2"/>
      <c r="BN77" s="2"/>
      <c r="BO77" s="2"/>
      <c r="BP77" s="2"/>
      <c r="BQ77" s="10"/>
    </row>
    <row r="78" spans="2:69" ht="16.5" customHeight="1" thickBot="1">
      <c r="B78" s="14"/>
      <c r="C78" s="22" t="e">
        <f>VLOOKUP(A78,貼付!$A$2:$K$121,4,FALSE)</f>
        <v>#N/A</v>
      </c>
      <c r="D78" s="40" t="s">
        <v>66</v>
      </c>
      <c r="E78" s="47"/>
      <c r="F78" s="48"/>
      <c r="G78" s="49"/>
      <c r="H78" s="43"/>
      <c r="I78" s="36"/>
      <c r="R78" s="64" t="str">
        <f t="shared" si="45"/>
        <v/>
      </c>
      <c r="S78" s="65" t="str">
        <f t="shared" si="24"/>
        <v/>
      </c>
      <c r="T78" s="77"/>
      <c r="U78" s="67" t="str">
        <f t="shared" si="25"/>
        <v>○</v>
      </c>
      <c r="V78" s="68" t="str">
        <f t="shared" si="26"/>
        <v>○</v>
      </c>
      <c r="W78" s="69" t="str">
        <f t="shared" si="27"/>
        <v>○</v>
      </c>
      <c r="X78" s="69" t="str">
        <f t="shared" si="28"/>
        <v>12桁不足しています。調整してください。</v>
      </c>
      <c r="Y78" s="69" t="str">
        <f t="shared" si="29"/>
        <v>×</v>
      </c>
      <c r="Z78" s="70"/>
      <c r="AA78" s="71" t="e">
        <f t="shared" si="30"/>
        <v>#VALUE!</v>
      </c>
      <c r="AB78" s="71" t="e">
        <f t="shared" si="31"/>
        <v>#VALUE!</v>
      </c>
      <c r="AC78" s="71" t="e">
        <f t="shared" si="32"/>
        <v>#VALUE!</v>
      </c>
      <c r="AD78" s="72" t="e">
        <f t="shared" si="33"/>
        <v>#VALUE!</v>
      </c>
      <c r="AE78" s="72" t="e">
        <f t="shared" si="34"/>
        <v>#VALUE!</v>
      </c>
      <c r="AF78" s="72" t="e">
        <f t="shared" si="35"/>
        <v>#VALUE!</v>
      </c>
      <c r="AG78" s="72" t="e">
        <f t="shared" si="36"/>
        <v>#VALUE!</v>
      </c>
      <c r="AH78" s="72" t="e">
        <f t="shared" si="37"/>
        <v>#VALUE!</v>
      </c>
      <c r="AI78" s="72" t="e">
        <f t="shared" si="38"/>
        <v>#VALUE!</v>
      </c>
      <c r="AJ78" s="72" t="e">
        <f t="shared" si="39"/>
        <v>#VALUE!</v>
      </c>
      <c r="AK78" s="72" t="e">
        <f t="shared" si="40"/>
        <v>#VALUE!</v>
      </c>
      <c r="AL78" s="71" t="e">
        <f t="shared" si="41"/>
        <v>#VALUE!</v>
      </c>
      <c r="AM78" s="70" t="e">
        <f t="shared" si="42"/>
        <v>#VALUE!</v>
      </c>
      <c r="AN78" s="72" t="e">
        <f t="shared" si="43"/>
        <v>#VALUE!</v>
      </c>
      <c r="AO78" s="73" t="e">
        <f t="shared" si="44"/>
        <v>#VALUE!</v>
      </c>
      <c r="BL78" s="80"/>
      <c r="BM78" s="2"/>
      <c r="BN78" s="2"/>
      <c r="BO78" s="2"/>
      <c r="BP78" s="2"/>
      <c r="BQ78" s="10"/>
    </row>
    <row r="79" spans="2:69" ht="16.5" customHeight="1" thickBot="1">
      <c r="B79" s="14"/>
      <c r="C79" s="22" t="e">
        <f>VLOOKUP(A79,貼付!$A$2:$K$121,4,FALSE)</f>
        <v>#N/A</v>
      </c>
      <c r="D79" s="40" t="s">
        <v>67</v>
      </c>
      <c r="E79" s="47"/>
      <c r="F79" s="48"/>
      <c r="G79" s="49"/>
      <c r="H79" s="43"/>
      <c r="I79" s="36"/>
      <c r="R79" s="64" t="str">
        <f t="shared" si="45"/>
        <v/>
      </c>
      <c r="S79" s="65" t="str">
        <f t="shared" si="24"/>
        <v/>
      </c>
      <c r="T79" s="77"/>
      <c r="U79" s="67" t="str">
        <f t="shared" si="25"/>
        <v>○</v>
      </c>
      <c r="V79" s="68" t="str">
        <f t="shared" si="26"/>
        <v>○</v>
      </c>
      <c r="W79" s="69" t="str">
        <f t="shared" si="27"/>
        <v>○</v>
      </c>
      <c r="X79" s="69" t="str">
        <f t="shared" si="28"/>
        <v>12桁不足しています。調整してください。</v>
      </c>
      <c r="Y79" s="69" t="str">
        <f t="shared" si="29"/>
        <v>×</v>
      </c>
      <c r="Z79" s="70"/>
      <c r="AA79" s="71" t="e">
        <f t="shared" si="30"/>
        <v>#VALUE!</v>
      </c>
      <c r="AB79" s="71" t="e">
        <f t="shared" si="31"/>
        <v>#VALUE!</v>
      </c>
      <c r="AC79" s="71" t="e">
        <f t="shared" si="32"/>
        <v>#VALUE!</v>
      </c>
      <c r="AD79" s="72" t="e">
        <f t="shared" si="33"/>
        <v>#VALUE!</v>
      </c>
      <c r="AE79" s="72" t="e">
        <f t="shared" si="34"/>
        <v>#VALUE!</v>
      </c>
      <c r="AF79" s="72" t="e">
        <f t="shared" si="35"/>
        <v>#VALUE!</v>
      </c>
      <c r="AG79" s="72" t="e">
        <f t="shared" si="36"/>
        <v>#VALUE!</v>
      </c>
      <c r="AH79" s="72" t="e">
        <f t="shared" si="37"/>
        <v>#VALUE!</v>
      </c>
      <c r="AI79" s="72" t="e">
        <f t="shared" si="38"/>
        <v>#VALUE!</v>
      </c>
      <c r="AJ79" s="72" t="e">
        <f t="shared" si="39"/>
        <v>#VALUE!</v>
      </c>
      <c r="AK79" s="72" t="e">
        <f t="shared" si="40"/>
        <v>#VALUE!</v>
      </c>
      <c r="AL79" s="71" t="e">
        <f t="shared" si="41"/>
        <v>#VALUE!</v>
      </c>
      <c r="AM79" s="70" t="e">
        <f t="shared" si="42"/>
        <v>#VALUE!</v>
      </c>
      <c r="AN79" s="72" t="e">
        <f t="shared" si="43"/>
        <v>#VALUE!</v>
      </c>
      <c r="AO79" s="73" t="e">
        <f t="shared" si="44"/>
        <v>#VALUE!</v>
      </c>
      <c r="BL79" s="80"/>
      <c r="BM79" s="2"/>
      <c r="BN79" s="2"/>
      <c r="BO79" s="2"/>
      <c r="BP79" s="2"/>
      <c r="BQ79" s="10"/>
    </row>
    <row r="80" spans="2:69" ht="16.5" customHeight="1" thickBot="1">
      <c r="B80" s="14"/>
      <c r="C80" s="22" t="e">
        <f>VLOOKUP(A80,貼付!$A$2:$K$121,4,FALSE)</f>
        <v>#N/A</v>
      </c>
      <c r="D80" s="40" t="s">
        <v>68</v>
      </c>
      <c r="E80" s="47"/>
      <c r="F80" s="48"/>
      <c r="G80" s="49"/>
      <c r="H80" s="43"/>
      <c r="I80" s="36"/>
      <c r="R80" s="64" t="str">
        <f t="shared" si="45"/>
        <v/>
      </c>
      <c r="S80" s="65" t="str">
        <f t="shared" si="24"/>
        <v/>
      </c>
      <c r="T80" s="77"/>
      <c r="U80" s="67" t="str">
        <f t="shared" si="25"/>
        <v>○</v>
      </c>
      <c r="V80" s="68" t="str">
        <f t="shared" si="26"/>
        <v>○</v>
      </c>
      <c r="W80" s="69" t="str">
        <f t="shared" si="27"/>
        <v>○</v>
      </c>
      <c r="X80" s="69" t="str">
        <f t="shared" si="28"/>
        <v>12桁不足しています。調整してください。</v>
      </c>
      <c r="Y80" s="69" t="str">
        <f t="shared" si="29"/>
        <v>×</v>
      </c>
      <c r="Z80" s="70"/>
      <c r="AA80" s="71" t="e">
        <f t="shared" si="30"/>
        <v>#VALUE!</v>
      </c>
      <c r="AB80" s="71" t="e">
        <f t="shared" si="31"/>
        <v>#VALUE!</v>
      </c>
      <c r="AC80" s="71" t="e">
        <f t="shared" si="32"/>
        <v>#VALUE!</v>
      </c>
      <c r="AD80" s="72" t="e">
        <f t="shared" si="33"/>
        <v>#VALUE!</v>
      </c>
      <c r="AE80" s="72" t="e">
        <f t="shared" si="34"/>
        <v>#VALUE!</v>
      </c>
      <c r="AF80" s="72" t="e">
        <f t="shared" si="35"/>
        <v>#VALUE!</v>
      </c>
      <c r="AG80" s="72" t="e">
        <f t="shared" si="36"/>
        <v>#VALUE!</v>
      </c>
      <c r="AH80" s="72" t="e">
        <f t="shared" si="37"/>
        <v>#VALUE!</v>
      </c>
      <c r="AI80" s="72" t="e">
        <f t="shared" si="38"/>
        <v>#VALUE!</v>
      </c>
      <c r="AJ80" s="72" t="e">
        <f t="shared" si="39"/>
        <v>#VALUE!</v>
      </c>
      <c r="AK80" s="72" t="e">
        <f t="shared" si="40"/>
        <v>#VALUE!</v>
      </c>
      <c r="AL80" s="71" t="e">
        <f t="shared" si="41"/>
        <v>#VALUE!</v>
      </c>
      <c r="AM80" s="70" t="e">
        <f t="shared" si="42"/>
        <v>#VALUE!</v>
      </c>
      <c r="AN80" s="72" t="e">
        <f t="shared" si="43"/>
        <v>#VALUE!</v>
      </c>
      <c r="AO80" s="73" t="e">
        <f t="shared" si="44"/>
        <v>#VALUE!</v>
      </c>
      <c r="BL80" s="80"/>
      <c r="BM80" s="2"/>
      <c r="BN80" s="2"/>
      <c r="BO80" s="2"/>
      <c r="BP80" s="2"/>
      <c r="BQ80" s="10"/>
    </row>
    <row r="81" spans="2:69" ht="16.5" customHeight="1" thickBot="1">
      <c r="B81" s="14"/>
      <c r="C81" s="22" t="e">
        <f>VLOOKUP(A81,貼付!$A$2:$K$121,4,FALSE)</f>
        <v>#N/A</v>
      </c>
      <c r="D81" s="40" t="s">
        <v>69</v>
      </c>
      <c r="E81" s="47"/>
      <c r="F81" s="48"/>
      <c r="G81" s="49"/>
      <c r="H81" s="43"/>
      <c r="I81" s="36"/>
      <c r="R81" s="64" t="str">
        <f t="shared" si="45"/>
        <v/>
      </c>
      <c r="S81" s="65" t="str">
        <f t="shared" si="24"/>
        <v/>
      </c>
      <c r="T81" s="77"/>
      <c r="U81" s="67" t="str">
        <f t="shared" si="25"/>
        <v>○</v>
      </c>
      <c r="V81" s="68" t="str">
        <f t="shared" si="26"/>
        <v>○</v>
      </c>
      <c r="W81" s="69" t="str">
        <f t="shared" si="27"/>
        <v>○</v>
      </c>
      <c r="X81" s="69" t="str">
        <f t="shared" si="28"/>
        <v>12桁不足しています。調整してください。</v>
      </c>
      <c r="Y81" s="69" t="str">
        <f t="shared" si="29"/>
        <v>×</v>
      </c>
      <c r="Z81" s="70"/>
      <c r="AA81" s="71" t="e">
        <f t="shared" si="30"/>
        <v>#VALUE!</v>
      </c>
      <c r="AB81" s="71" t="e">
        <f t="shared" si="31"/>
        <v>#VALUE!</v>
      </c>
      <c r="AC81" s="71" t="e">
        <f t="shared" si="32"/>
        <v>#VALUE!</v>
      </c>
      <c r="AD81" s="72" t="e">
        <f t="shared" si="33"/>
        <v>#VALUE!</v>
      </c>
      <c r="AE81" s="72" t="e">
        <f t="shared" si="34"/>
        <v>#VALUE!</v>
      </c>
      <c r="AF81" s="72" t="e">
        <f t="shared" si="35"/>
        <v>#VALUE!</v>
      </c>
      <c r="AG81" s="72" t="e">
        <f t="shared" si="36"/>
        <v>#VALUE!</v>
      </c>
      <c r="AH81" s="72" t="e">
        <f t="shared" si="37"/>
        <v>#VALUE!</v>
      </c>
      <c r="AI81" s="72" t="e">
        <f t="shared" si="38"/>
        <v>#VALUE!</v>
      </c>
      <c r="AJ81" s="72" t="e">
        <f t="shared" si="39"/>
        <v>#VALUE!</v>
      </c>
      <c r="AK81" s="72" t="e">
        <f t="shared" si="40"/>
        <v>#VALUE!</v>
      </c>
      <c r="AL81" s="71" t="e">
        <f t="shared" si="41"/>
        <v>#VALUE!</v>
      </c>
      <c r="AM81" s="70" t="e">
        <f t="shared" si="42"/>
        <v>#VALUE!</v>
      </c>
      <c r="AN81" s="72" t="e">
        <f t="shared" si="43"/>
        <v>#VALUE!</v>
      </c>
      <c r="AO81" s="73" t="e">
        <f t="shared" si="44"/>
        <v>#VALUE!</v>
      </c>
      <c r="BL81" s="80"/>
      <c r="BM81" s="2"/>
      <c r="BN81" s="2"/>
      <c r="BO81" s="2"/>
      <c r="BP81" s="2"/>
      <c r="BQ81" s="10"/>
    </row>
    <row r="82" spans="2:69" ht="16.5" customHeight="1" thickBot="1">
      <c r="B82" s="14"/>
      <c r="C82" s="22" t="e">
        <f>VLOOKUP(A82,貼付!$A$2:$K$121,4,FALSE)</f>
        <v>#N/A</v>
      </c>
      <c r="D82" s="40" t="s">
        <v>70</v>
      </c>
      <c r="E82" s="47"/>
      <c r="F82" s="48"/>
      <c r="G82" s="49"/>
      <c r="H82" s="43"/>
      <c r="I82" s="36"/>
      <c r="R82" s="64" t="str">
        <f t="shared" si="45"/>
        <v/>
      </c>
      <c r="S82" s="65" t="str">
        <f t="shared" si="24"/>
        <v/>
      </c>
      <c r="T82" s="77"/>
      <c r="U82" s="67" t="str">
        <f t="shared" si="25"/>
        <v>○</v>
      </c>
      <c r="V82" s="68" t="str">
        <f t="shared" si="26"/>
        <v>○</v>
      </c>
      <c r="W82" s="69" t="str">
        <f t="shared" si="27"/>
        <v>○</v>
      </c>
      <c r="X82" s="69" t="str">
        <f t="shared" si="28"/>
        <v>12桁不足しています。調整してください。</v>
      </c>
      <c r="Y82" s="69" t="str">
        <f t="shared" si="29"/>
        <v>×</v>
      </c>
      <c r="Z82" s="70"/>
      <c r="AA82" s="71" t="e">
        <f t="shared" si="30"/>
        <v>#VALUE!</v>
      </c>
      <c r="AB82" s="71" t="e">
        <f t="shared" si="31"/>
        <v>#VALUE!</v>
      </c>
      <c r="AC82" s="71" t="e">
        <f t="shared" si="32"/>
        <v>#VALUE!</v>
      </c>
      <c r="AD82" s="72" t="e">
        <f t="shared" si="33"/>
        <v>#VALUE!</v>
      </c>
      <c r="AE82" s="72" t="e">
        <f t="shared" si="34"/>
        <v>#VALUE!</v>
      </c>
      <c r="AF82" s="72" t="e">
        <f t="shared" si="35"/>
        <v>#VALUE!</v>
      </c>
      <c r="AG82" s="72" t="e">
        <f t="shared" si="36"/>
        <v>#VALUE!</v>
      </c>
      <c r="AH82" s="72" t="e">
        <f t="shared" si="37"/>
        <v>#VALUE!</v>
      </c>
      <c r="AI82" s="72" t="e">
        <f t="shared" si="38"/>
        <v>#VALUE!</v>
      </c>
      <c r="AJ82" s="72" t="e">
        <f t="shared" si="39"/>
        <v>#VALUE!</v>
      </c>
      <c r="AK82" s="72" t="e">
        <f t="shared" si="40"/>
        <v>#VALUE!</v>
      </c>
      <c r="AL82" s="71" t="e">
        <f t="shared" si="41"/>
        <v>#VALUE!</v>
      </c>
      <c r="AM82" s="70" t="e">
        <f t="shared" si="42"/>
        <v>#VALUE!</v>
      </c>
      <c r="AN82" s="72" t="e">
        <f t="shared" si="43"/>
        <v>#VALUE!</v>
      </c>
      <c r="AO82" s="73" t="e">
        <f t="shared" si="44"/>
        <v>#VALUE!</v>
      </c>
      <c r="BL82" s="80"/>
      <c r="BM82" s="2"/>
      <c r="BN82" s="2"/>
      <c r="BO82" s="2"/>
      <c r="BP82" s="2"/>
      <c r="BQ82" s="10"/>
    </row>
    <row r="83" spans="2:69" ht="16.5" customHeight="1" thickBot="1">
      <c r="B83" s="14"/>
      <c r="C83" s="22" t="e">
        <f>VLOOKUP(A83,貼付!$A$2:$K$121,4,FALSE)</f>
        <v>#N/A</v>
      </c>
      <c r="D83" s="40" t="s">
        <v>71</v>
      </c>
      <c r="E83" s="47"/>
      <c r="F83" s="48"/>
      <c r="G83" s="49"/>
      <c r="H83" s="43"/>
      <c r="I83" s="36"/>
      <c r="R83" s="64" t="str">
        <f t="shared" si="45"/>
        <v/>
      </c>
      <c r="S83" s="65" t="str">
        <f t="shared" si="24"/>
        <v/>
      </c>
      <c r="T83" s="77"/>
      <c r="U83" s="67" t="str">
        <f t="shared" si="25"/>
        <v>○</v>
      </c>
      <c r="V83" s="68" t="str">
        <f t="shared" si="26"/>
        <v>○</v>
      </c>
      <c r="W83" s="69" t="str">
        <f t="shared" si="27"/>
        <v>○</v>
      </c>
      <c r="X83" s="69" t="str">
        <f t="shared" si="28"/>
        <v>12桁不足しています。調整してください。</v>
      </c>
      <c r="Y83" s="69" t="str">
        <f t="shared" si="29"/>
        <v>×</v>
      </c>
      <c r="Z83" s="70"/>
      <c r="AA83" s="71" t="e">
        <f t="shared" si="30"/>
        <v>#VALUE!</v>
      </c>
      <c r="AB83" s="71" t="e">
        <f t="shared" si="31"/>
        <v>#VALUE!</v>
      </c>
      <c r="AC83" s="71" t="e">
        <f t="shared" si="32"/>
        <v>#VALUE!</v>
      </c>
      <c r="AD83" s="72" t="e">
        <f t="shared" si="33"/>
        <v>#VALUE!</v>
      </c>
      <c r="AE83" s="72" t="e">
        <f t="shared" si="34"/>
        <v>#VALUE!</v>
      </c>
      <c r="AF83" s="72" t="e">
        <f t="shared" si="35"/>
        <v>#VALUE!</v>
      </c>
      <c r="AG83" s="72" t="e">
        <f t="shared" si="36"/>
        <v>#VALUE!</v>
      </c>
      <c r="AH83" s="72" t="e">
        <f t="shared" si="37"/>
        <v>#VALUE!</v>
      </c>
      <c r="AI83" s="72" t="e">
        <f t="shared" si="38"/>
        <v>#VALUE!</v>
      </c>
      <c r="AJ83" s="72" t="e">
        <f t="shared" si="39"/>
        <v>#VALUE!</v>
      </c>
      <c r="AK83" s="72" t="e">
        <f t="shared" si="40"/>
        <v>#VALUE!</v>
      </c>
      <c r="AL83" s="71" t="e">
        <f t="shared" si="41"/>
        <v>#VALUE!</v>
      </c>
      <c r="AM83" s="70" t="e">
        <f t="shared" si="42"/>
        <v>#VALUE!</v>
      </c>
      <c r="AN83" s="72" t="e">
        <f t="shared" si="43"/>
        <v>#VALUE!</v>
      </c>
      <c r="AO83" s="73" t="e">
        <f t="shared" si="44"/>
        <v>#VALUE!</v>
      </c>
      <c r="BL83" s="80"/>
      <c r="BM83" s="2"/>
      <c r="BN83" s="2"/>
      <c r="BO83" s="2"/>
      <c r="BP83" s="2"/>
      <c r="BQ83" s="10"/>
    </row>
    <row r="84" spans="2:69" ht="16.5" customHeight="1" thickBot="1">
      <c r="B84" s="14"/>
      <c r="C84" s="22" t="e">
        <f>VLOOKUP(A84,貼付!$A$2:$K$121,4,FALSE)</f>
        <v>#N/A</v>
      </c>
      <c r="D84" s="40" t="s">
        <v>72</v>
      </c>
      <c r="E84" s="47"/>
      <c r="F84" s="48"/>
      <c r="G84" s="49"/>
      <c r="H84" s="43"/>
      <c r="I84" s="36"/>
      <c r="R84" s="64" t="str">
        <f t="shared" si="45"/>
        <v/>
      </c>
      <c r="S84" s="65" t="str">
        <f t="shared" si="24"/>
        <v/>
      </c>
      <c r="T84" s="77"/>
      <c r="U84" s="67" t="str">
        <f t="shared" si="25"/>
        <v>○</v>
      </c>
      <c r="V84" s="68" t="str">
        <f t="shared" si="26"/>
        <v>○</v>
      </c>
      <c r="W84" s="69" t="str">
        <f t="shared" si="27"/>
        <v>○</v>
      </c>
      <c r="X84" s="69" t="str">
        <f t="shared" si="28"/>
        <v>12桁不足しています。調整してください。</v>
      </c>
      <c r="Y84" s="69" t="str">
        <f t="shared" si="29"/>
        <v>×</v>
      </c>
      <c r="Z84" s="70"/>
      <c r="AA84" s="71" t="e">
        <f t="shared" si="30"/>
        <v>#VALUE!</v>
      </c>
      <c r="AB84" s="71" t="e">
        <f t="shared" si="31"/>
        <v>#VALUE!</v>
      </c>
      <c r="AC84" s="71" t="e">
        <f t="shared" si="32"/>
        <v>#VALUE!</v>
      </c>
      <c r="AD84" s="72" t="e">
        <f t="shared" si="33"/>
        <v>#VALUE!</v>
      </c>
      <c r="AE84" s="72" t="e">
        <f t="shared" si="34"/>
        <v>#VALUE!</v>
      </c>
      <c r="AF84" s="72" t="e">
        <f t="shared" si="35"/>
        <v>#VALUE!</v>
      </c>
      <c r="AG84" s="72" t="e">
        <f t="shared" si="36"/>
        <v>#VALUE!</v>
      </c>
      <c r="AH84" s="72" t="e">
        <f t="shared" si="37"/>
        <v>#VALUE!</v>
      </c>
      <c r="AI84" s="72" t="e">
        <f t="shared" si="38"/>
        <v>#VALUE!</v>
      </c>
      <c r="AJ84" s="72" t="e">
        <f t="shared" si="39"/>
        <v>#VALUE!</v>
      </c>
      <c r="AK84" s="72" t="e">
        <f t="shared" si="40"/>
        <v>#VALUE!</v>
      </c>
      <c r="AL84" s="71" t="e">
        <f t="shared" si="41"/>
        <v>#VALUE!</v>
      </c>
      <c r="AM84" s="70" t="e">
        <f t="shared" si="42"/>
        <v>#VALUE!</v>
      </c>
      <c r="AN84" s="72" t="e">
        <f t="shared" si="43"/>
        <v>#VALUE!</v>
      </c>
      <c r="AO84" s="73" t="e">
        <f t="shared" si="44"/>
        <v>#VALUE!</v>
      </c>
      <c r="BL84" s="80"/>
      <c r="BM84" s="2"/>
      <c r="BN84" s="2"/>
      <c r="BO84" s="2"/>
      <c r="BP84" s="2"/>
      <c r="BQ84" s="10"/>
    </row>
    <row r="85" spans="2:69" ht="16.5" customHeight="1" thickBot="1">
      <c r="B85" s="14"/>
      <c r="C85" s="22" t="e">
        <f>VLOOKUP(A85,貼付!$A$2:$K$121,4,FALSE)</f>
        <v>#N/A</v>
      </c>
      <c r="D85" s="40" t="s">
        <v>73</v>
      </c>
      <c r="E85" s="47"/>
      <c r="F85" s="48"/>
      <c r="G85" s="49"/>
      <c r="H85" s="43"/>
      <c r="I85" s="36"/>
      <c r="R85" s="64" t="str">
        <f t="shared" si="45"/>
        <v/>
      </c>
      <c r="S85" s="65" t="str">
        <f t="shared" si="24"/>
        <v/>
      </c>
      <c r="T85" s="77"/>
      <c r="U85" s="67" t="str">
        <f t="shared" si="25"/>
        <v>○</v>
      </c>
      <c r="V85" s="68" t="str">
        <f t="shared" si="26"/>
        <v>○</v>
      </c>
      <c r="W85" s="69" t="str">
        <f t="shared" si="27"/>
        <v>○</v>
      </c>
      <c r="X85" s="69" t="str">
        <f t="shared" si="28"/>
        <v>12桁不足しています。調整してください。</v>
      </c>
      <c r="Y85" s="69" t="str">
        <f t="shared" si="29"/>
        <v>×</v>
      </c>
      <c r="Z85" s="70"/>
      <c r="AA85" s="71" t="e">
        <f t="shared" si="30"/>
        <v>#VALUE!</v>
      </c>
      <c r="AB85" s="71" t="e">
        <f t="shared" si="31"/>
        <v>#VALUE!</v>
      </c>
      <c r="AC85" s="71" t="e">
        <f t="shared" si="32"/>
        <v>#VALUE!</v>
      </c>
      <c r="AD85" s="72" t="e">
        <f t="shared" si="33"/>
        <v>#VALUE!</v>
      </c>
      <c r="AE85" s="72" t="e">
        <f t="shared" si="34"/>
        <v>#VALUE!</v>
      </c>
      <c r="AF85" s="72" t="e">
        <f t="shared" si="35"/>
        <v>#VALUE!</v>
      </c>
      <c r="AG85" s="72" t="e">
        <f t="shared" si="36"/>
        <v>#VALUE!</v>
      </c>
      <c r="AH85" s="72" t="e">
        <f t="shared" si="37"/>
        <v>#VALUE!</v>
      </c>
      <c r="AI85" s="72" t="e">
        <f t="shared" si="38"/>
        <v>#VALUE!</v>
      </c>
      <c r="AJ85" s="72" t="e">
        <f t="shared" si="39"/>
        <v>#VALUE!</v>
      </c>
      <c r="AK85" s="72" t="e">
        <f t="shared" si="40"/>
        <v>#VALUE!</v>
      </c>
      <c r="AL85" s="71" t="e">
        <f t="shared" si="41"/>
        <v>#VALUE!</v>
      </c>
      <c r="AM85" s="70" t="e">
        <f t="shared" si="42"/>
        <v>#VALUE!</v>
      </c>
      <c r="AN85" s="72" t="e">
        <f t="shared" si="43"/>
        <v>#VALUE!</v>
      </c>
      <c r="AO85" s="73" t="e">
        <f t="shared" si="44"/>
        <v>#VALUE!</v>
      </c>
      <c r="BL85" s="80"/>
      <c r="BM85" s="2"/>
      <c r="BN85" s="2"/>
      <c r="BO85" s="2"/>
      <c r="BP85" s="2"/>
      <c r="BQ85" s="10"/>
    </row>
    <row r="86" spans="2:69" ht="16.5" customHeight="1" thickBot="1">
      <c r="B86" s="14"/>
      <c r="C86" s="22" t="e">
        <f>VLOOKUP(A86,貼付!$A$2:$K$121,4,FALSE)</f>
        <v>#N/A</v>
      </c>
      <c r="D86" s="40" t="s">
        <v>74</v>
      </c>
      <c r="E86" s="47"/>
      <c r="F86" s="48"/>
      <c r="G86" s="49"/>
      <c r="H86" s="43"/>
      <c r="I86" s="36"/>
      <c r="R86" s="64" t="str">
        <f t="shared" si="45"/>
        <v/>
      </c>
      <c r="S86" s="65" t="str">
        <f t="shared" si="24"/>
        <v/>
      </c>
      <c r="T86" s="77"/>
      <c r="U86" s="67" t="str">
        <f t="shared" si="25"/>
        <v>○</v>
      </c>
      <c r="V86" s="68" t="str">
        <f t="shared" si="26"/>
        <v>○</v>
      </c>
      <c r="W86" s="69" t="str">
        <f t="shared" si="27"/>
        <v>○</v>
      </c>
      <c r="X86" s="69" t="str">
        <f t="shared" si="28"/>
        <v>12桁不足しています。調整してください。</v>
      </c>
      <c r="Y86" s="69" t="str">
        <f t="shared" si="29"/>
        <v>×</v>
      </c>
      <c r="Z86" s="70"/>
      <c r="AA86" s="71" t="e">
        <f t="shared" si="30"/>
        <v>#VALUE!</v>
      </c>
      <c r="AB86" s="71" t="e">
        <f t="shared" si="31"/>
        <v>#VALUE!</v>
      </c>
      <c r="AC86" s="71" t="e">
        <f t="shared" si="32"/>
        <v>#VALUE!</v>
      </c>
      <c r="AD86" s="72" t="e">
        <f t="shared" si="33"/>
        <v>#VALUE!</v>
      </c>
      <c r="AE86" s="72" t="e">
        <f t="shared" si="34"/>
        <v>#VALUE!</v>
      </c>
      <c r="AF86" s="72" t="e">
        <f t="shared" si="35"/>
        <v>#VALUE!</v>
      </c>
      <c r="AG86" s="72" t="e">
        <f t="shared" si="36"/>
        <v>#VALUE!</v>
      </c>
      <c r="AH86" s="72" t="e">
        <f t="shared" si="37"/>
        <v>#VALUE!</v>
      </c>
      <c r="AI86" s="72" t="e">
        <f t="shared" si="38"/>
        <v>#VALUE!</v>
      </c>
      <c r="AJ86" s="72" t="e">
        <f t="shared" si="39"/>
        <v>#VALUE!</v>
      </c>
      <c r="AK86" s="72" t="e">
        <f t="shared" si="40"/>
        <v>#VALUE!</v>
      </c>
      <c r="AL86" s="71" t="e">
        <f t="shared" si="41"/>
        <v>#VALUE!</v>
      </c>
      <c r="AM86" s="70" t="e">
        <f t="shared" si="42"/>
        <v>#VALUE!</v>
      </c>
      <c r="AN86" s="72" t="e">
        <f t="shared" si="43"/>
        <v>#VALUE!</v>
      </c>
      <c r="AO86" s="73" t="e">
        <f t="shared" si="44"/>
        <v>#VALUE!</v>
      </c>
      <c r="BL86" s="80"/>
      <c r="BM86" s="2"/>
      <c r="BN86" s="2"/>
      <c r="BO86" s="2"/>
      <c r="BP86" s="2"/>
      <c r="BQ86" s="10"/>
    </row>
    <row r="87" spans="2:69" ht="16.5" customHeight="1" thickBot="1">
      <c r="B87" s="14"/>
      <c r="C87" s="22" t="e">
        <f>VLOOKUP(A87,貼付!$A$2:$K$121,4,FALSE)</f>
        <v>#N/A</v>
      </c>
      <c r="D87" s="40" t="s">
        <v>75</v>
      </c>
      <c r="E87" s="47"/>
      <c r="F87" s="48"/>
      <c r="G87" s="49"/>
      <c r="H87" s="43"/>
      <c r="I87" s="36"/>
      <c r="R87" s="64" t="str">
        <f t="shared" si="45"/>
        <v/>
      </c>
      <c r="S87" s="65" t="str">
        <f t="shared" si="24"/>
        <v/>
      </c>
      <c r="T87" s="77"/>
      <c r="U87" s="67" t="str">
        <f t="shared" si="25"/>
        <v>○</v>
      </c>
      <c r="V87" s="68" t="str">
        <f t="shared" si="26"/>
        <v>○</v>
      </c>
      <c r="W87" s="69" t="str">
        <f t="shared" si="27"/>
        <v>○</v>
      </c>
      <c r="X87" s="69" t="str">
        <f t="shared" si="28"/>
        <v>12桁不足しています。調整してください。</v>
      </c>
      <c r="Y87" s="69" t="str">
        <f t="shared" si="29"/>
        <v>×</v>
      </c>
      <c r="Z87" s="70"/>
      <c r="AA87" s="71" t="e">
        <f t="shared" si="30"/>
        <v>#VALUE!</v>
      </c>
      <c r="AB87" s="71" t="e">
        <f t="shared" si="31"/>
        <v>#VALUE!</v>
      </c>
      <c r="AC87" s="71" t="e">
        <f t="shared" si="32"/>
        <v>#VALUE!</v>
      </c>
      <c r="AD87" s="72" t="e">
        <f t="shared" si="33"/>
        <v>#VALUE!</v>
      </c>
      <c r="AE87" s="72" t="e">
        <f t="shared" si="34"/>
        <v>#VALUE!</v>
      </c>
      <c r="AF87" s="72" t="e">
        <f t="shared" si="35"/>
        <v>#VALUE!</v>
      </c>
      <c r="AG87" s="72" t="e">
        <f t="shared" si="36"/>
        <v>#VALUE!</v>
      </c>
      <c r="AH87" s="72" t="e">
        <f t="shared" si="37"/>
        <v>#VALUE!</v>
      </c>
      <c r="AI87" s="72" t="e">
        <f t="shared" si="38"/>
        <v>#VALUE!</v>
      </c>
      <c r="AJ87" s="72" t="e">
        <f t="shared" si="39"/>
        <v>#VALUE!</v>
      </c>
      <c r="AK87" s="72" t="e">
        <f t="shared" si="40"/>
        <v>#VALUE!</v>
      </c>
      <c r="AL87" s="71" t="e">
        <f t="shared" si="41"/>
        <v>#VALUE!</v>
      </c>
      <c r="AM87" s="70" t="e">
        <f t="shared" si="42"/>
        <v>#VALUE!</v>
      </c>
      <c r="AN87" s="72" t="e">
        <f t="shared" si="43"/>
        <v>#VALUE!</v>
      </c>
      <c r="AO87" s="73" t="e">
        <f t="shared" si="44"/>
        <v>#VALUE!</v>
      </c>
      <c r="BL87" s="80"/>
      <c r="BM87" s="2"/>
      <c r="BN87" s="2"/>
      <c r="BO87" s="2"/>
      <c r="BP87" s="2"/>
      <c r="BQ87" s="10"/>
    </row>
    <row r="88" spans="2:69" ht="16.5" customHeight="1" thickBot="1">
      <c r="B88" s="14"/>
      <c r="C88" s="22" t="e">
        <f>VLOOKUP(A88,貼付!$A$2:$K$121,4,FALSE)</f>
        <v>#N/A</v>
      </c>
      <c r="D88" s="40" t="s">
        <v>76</v>
      </c>
      <c r="E88" s="47"/>
      <c r="F88" s="48"/>
      <c r="G88" s="49"/>
      <c r="H88" s="43"/>
      <c r="I88" s="36"/>
      <c r="R88" s="64" t="str">
        <f t="shared" si="45"/>
        <v/>
      </c>
      <c r="S88" s="65" t="str">
        <f t="shared" si="24"/>
        <v/>
      </c>
      <c r="T88" s="77"/>
      <c r="U88" s="67" t="str">
        <f t="shared" si="25"/>
        <v>○</v>
      </c>
      <c r="V88" s="68" t="str">
        <f t="shared" si="26"/>
        <v>○</v>
      </c>
      <c r="W88" s="69" t="str">
        <f t="shared" si="27"/>
        <v>○</v>
      </c>
      <c r="X88" s="69" t="str">
        <f t="shared" si="28"/>
        <v>12桁不足しています。調整してください。</v>
      </c>
      <c r="Y88" s="69" t="str">
        <f t="shared" si="29"/>
        <v>×</v>
      </c>
      <c r="Z88" s="70"/>
      <c r="AA88" s="71" t="e">
        <f t="shared" si="30"/>
        <v>#VALUE!</v>
      </c>
      <c r="AB88" s="71" t="e">
        <f t="shared" si="31"/>
        <v>#VALUE!</v>
      </c>
      <c r="AC88" s="71" t="e">
        <f t="shared" si="32"/>
        <v>#VALUE!</v>
      </c>
      <c r="AD88" s="72" t="e">
        <f t="shared" si="33"/>
        <v>#VALUE!</v>
      </c>
      <c r="AE88" s="72" t="e">
        <f t="shared" si="34"/>
        <v>#VALUE!</v>
      </c>
      <c r="AF88" s="72" t="e">
        <f t="shared" si="35"/>
        <v>#VALUE!</v>
      </c>
      <c r="AG88" s="72" t="e">
        <f t="shared" si="36"/>
        <v>#VALUE!</v>
      </c>
      <c r="AH88" s="72" t="e">
        <f t="shared" si="37"/>
        <v>#VALUE!</v>
      </c>
      <c r="AI88" s="72" t="e">
        <f t="shared" si="38"/>
        <v>#VALUE!</v>
      </c>
      <c r="AJ88" s="72" t="e">
        <f t="shared" si="39"/>
        <v>#VALUE!</v>
      </c>
      <c r="AK88" s="72" t="e">
        <f t="shared" si="40"/>
        <v>#VALUE!</v>
      </c>
      <c r="AL88" s="71" t="e">
        <f t="shared" si="41"/>
        <v>#VALUE!</v>
      </c>
      <c r="AM88" s="70" t="e">
        <f t="shared" si="42"/>
        <v>#VALUE!</v>
      </c>
      <c r="AN88" s="72" t="e">
        <f t="shared" si="43"/>
        <v>#VALUE!</v>
      </c>
      <c r="AO88" s="73" t="e">
        <f t="shared" si="44"/>
        <v>#VALUE!</v>
      </c>
      <c r="BL88" s="80"/>
      <c r="BM88" s="2"/>
      <c r="BN88" s="2"/>
      <c r="BO88" s="2"/>
      <c r="BP88" s="2"/>
      <c r="BQ88" s="10"/>
    </row>
    <row r="89" spans="2:69" ht="16.5" customHeight="1" thickBot="1">
      <c r="B89" s="14"/>
      <c r="C89" s="22" t="e">
        <f>VLOOKUP(A89,貼付!$A$2:$K$121,4,FALSE)</f>
        <v>#N/A</v>
      </c>
      <c r="D89" s="40" t="s">
        <v>77</v>
      </c>
      <c r="E89" s="47"/>
      <c r="F89" s="48"/>
      <c r="G89" s="49"/>
      <c r="H89" s="43"/>
      <c r="I89" s="36"/>
      <c r="R89" s="64" t="str">
        <f t="shared" si="45"/>
        <v/>
      </c>
      <c r="S89" s="65" t="str">
        <f t="shared" si="24"/>
        <v/>
      </c>
      <c r="T89" s="77"/>
      <c r="U89" s="67" t="str">
        <f t="shared" si="25"/>
        <v>○</v>
      </c>
      <c r="V89" s="68" t="str">
        <f t="shared" si="26"/>
        <v>○</v>
      </c>
      <c r="W89" s="69" t="str">
        <f t="shared" si="27"/>
        <v>○</v>
      </c>
      <c r="X89" s="69" t="str">
        <f t="shared" si="28"/>
        <v>12桁不足しています。調整してください。</v>
      </c>
      <c r="Y89" s="69" t="str">
        <f t="shared" si="29"/>
        <v>×</v>
      </c>
      <c r="Z89" s="70"/>
      <c r="AA89" s="71" t="e">
        <f t="shared" si="30"/>
        <v>#VALUE!</v>
      </c>
      <c r="AB89" s="71" t="e">
        <f t="shared" si="31"/>
        <v>#VALUE!</v>
      </c>
      <c r="AC89" s="71" t="e">
        <f t="shared" si="32"/>
        <v>#VALUE!</v>
      </c>
      <c r="AD89" s="72" t="e">
        <f t="shared" si="33"/>
        <v>#VALUE!</v>
      </c>
      <c r="AE89" s="72" t="e">
        <f t="shared" si="34"/>
        <v>#VALUE!</v>
      </c>
      <c r="AF89" s="72" t="e">
        <f t="shared" si="35"/>
        <v>#VALUE!</v>
      </c>
      <c r="AG89" s="72" t="e">
        <f t="shared" si="36"/>
        <v>#VALUE!</v>
      </c>
      <c r="AH89" s="72" t="e">
        <f t="shared" si="37"/>
        <v>#VALUE!</v>
      </c>
      <c r="AI89" s="72" t="e">
        <f t="shared" si="38"/>
        <v>#VALUE!</v>
      </c>
      <c r="AJ89" s="72" t="e">
        <f t="shared" si="39"/>
        <v>#VALUE!</v>
      </c>
      <c r="AK89" s="72" t="e">
        <f t="shared" si="40"/>
        <v>#VALUE!</v>
      </c>
      <c r="AL89" s="71" t="e">
        <f t="shared" si="41"/>
        <v>#VALUE!</v>
      </c>
      <c r="AM89" s="70" t="e">
        <f t="shared" si="42"/>
        <v>#VALUE!</v>
      </c>
      <c r="AN89" s="72" t="e">
        <f t="shared" si="43"/>
        <v>#VALUE!</v>
      </c>
      <c r="AO89" s="73" t="e">
        <f t="shared" si="44"/>
        <v>#VALUE!</v>
      </c>
      <c r="BL89" s="80"/>
      <c r="BM89" s="2"/>
      <c r="BN89" s="2"/>
      <c r="BO89" s="2"/>
      <c r="BP89" s="2"/>
      <c r="BQ89" s="10"/>
    </row>
    <row r="90" spans="2:69" ht="16.5" customHeight="1" thickBot="1">
      <c r="B90" s="14"/>
      <c r="C90" s="22" t="e">
        <f>VLOOKUP(A90,貼付!$A$2:$K$121,4,FALSE)</f>
        <v>#N/A</v>
      </c>
      <c r="D90" s="40" t="s">
        <v>78</v>
      </c>
      <c r="E90" s="47"/>
      <c r="F90" s="48"/>
      <c r="G90" s="49"/>
      <c r="H90" s="43"/>
      <c r="I90" s="36"/>
      <c r="R90" s="64" t="str">
        <f t="shared" si="45"/>
        <v/>
      </c>
      <c r="S90" s="65" t="str">
        <f t="shared" si="24"/>
        <v/>
      </c>
      <c r="T90" s="77"/>
      <c r="U90" s="67" t="str">
        <f t="shared" si="25"/>
        <v>○</v>
      </c>
      <c r="V90" s="68" t="str">
        <f t="shared" si="26"/>
        <v>○</v>
      </c>
      <c r="W90" s="69" t="str">
        <f t="shared" si="27"/>
        <v>○</v>
      </c>
      <c r="X90" s="69" t="str">
        <f t="shared" si="28"/>
        <v>12桁不足しています。調整してください。</v>
      </c>
      <c r="Y90" s="69" t="str">
        <f t="shared" si="29"/>
        <v>×</v>
      </c>
      <c r="Z90" s="70"/>
      <c r="AA90" s="71" t="e">
        <f t="shared" si="30"/>
        <v>#VALUE!</v>
      </c>
      <c r="AB90" s="71" t="e">
        <f t="shared" si="31"/>
        <v>#VALUE!</v>
      </c>
      <c r="AC90" s="71" t="e">
        <f t="shared" si="32"/>
        <v>#VALUE!</v>
      </c>
      <c r="AD90" s="72" t="e">
        <f t="shared" si="33"/>
        <v>#VALUE!</v>
      </c>
      <c r="AE90" s="72" t="e">
        <f t="shared" si="34"/>
        <v>#VALUE!</v>
      </c>
      <c r="AF90" s="72" t="e">
        <f t="shared" si="35"/>
        <v>#VALUE!</v>
      </c>
      <c r="AG90" s="72" t="e">
        <f t="shared" si="36"/>
        <v>#VALUE!</v>
      </c>
      <c r="AH90" s="72" t="e">
        <f t="shared" si="37"/>
        <v>#VALUE!</v>
      </c>
      <c r="AI90" s="72" t="e">
        <f t="shared" si="38"/>
        <v>#VALUE!</v>
      </c>
      <c r="AJ90" s="72" t="e">
        <f t="shared" si="39"/>
        <v>#VALUE!</v>
      </c>
      <c r="AK90" s="72" t="e">
        <f t="shared" si="40"/>
        <v>#VALUE!</v>
      </c>
      <c r="AL90" s="71" t="e">
        <f t="shared" si="41"/>
        <v>#VALUE!</v>
      </c>
      <c r="AM90" s="70" t="e">
        <f t="shared" si="42"/>
        <v>#VALUE!</v>
      </c>
      <c r="AN90" s="72" t="e">
        <f t="shared" si="43"/>
        <v>#VALUE!</v>
      </c>
      <c r="AO90" s="73" t="e">
        <f t="shared" si="44"/>
        <v>#VALUE!</v>
      </c>
      <c r="BL90" s="80"/>
      <c r="BM90" s="2"/>
      <c r="BN90" s="2"/>
      <c r="BO90" s="2"/>
      <c r="BP90" s="2"/>
      <c r="BQ90" s="10"/>
    </row>
    <row r="91" spans="2:69" ht="16.5" customHeight="1" thickBot="1">
      <c r="B91" s="14"/>
      <c r="C91" s="22" t="e">
        <f>VLOOKUP(A91,貼付!$A$2:$K$121,4,FALSE)</f>
        <v>#N/A</v>
      </c>
      <c r="D91" s="40" t="s">
        <v>79</v>
      </c>
      <c r="E91" s="47"/>
      <c r="F91" s="48"/>
      <c r="G91" s="49"/>
      <c r="H91" s="43"/>
      <c r="I91" s="36"/>
      <c r="R91" s="64" t="str">
        <f t="shared" si="45"/>
        <v/>
      </c>
      <c r="S91" s="65" t="str">
        <f t="shared" si="24"/>
        <v/>
      </c>
      <c r="T91" s="77"/>
      <c r="U91" s="67" t="str">
        <f t="shared" si="25"/>
        <v>○</v>
      </c>
      <c r="V91" s="68" t="str">
        <f t="shared" si="26"/>
        <v>○</v>
      </c>
      <c r="W91" s="69" t="str">
        <f t="shared" si="27"/>
        <v>○</v>
      </c>
      <c r="X91" s="69" t="str">
        <f t="shared" si="28"/>
        <v>12桁不足しています。調整してください。</v>
      </c>
      <c r="Y91" s="69" t="str">
        <f t="shared" si="29"/>
        <v>×</v>
      </c>
      <c r="Z91" s="70"/>
      <c r="AA91" s="71" t="e">
        <f t="shared" si="30"/>
        <v>#VALUE!</v>
      </c>
      <c r="AB91" s="71" t="e">
        <f t="shared" si="31"/>
        <v>#VALUE!</v>
      </c>
      <c r="AC91" s="71" t="e">
        <f t="shared" si="32"/>
        <v>#VALUE!</v>
      </c>
      <c r="AD91" s="72" t="e">
        <f t="shared" si="33"/>
        <v>#VALUE!</v>
      </c>
      <c r="AE91" s="72" t="e">
        <f t="shared" si="34"/>
        <v>#VALUE!</v>
      </c>
      <c r="AF91" s="72" t="e">
        <f t="shared" si="35"/>
        <v>#VALUE!</v>
      </c>
      <c r="AG91" s="72" t="e">
        <f t="shared" si="36"/>
        <v>#VALUE!</v>
      </c>
      <c r="AH91" s="72" t="e">
        <f t="shared" si="37"/>
        <v>#VALUE!</v>
      </c>
      <c r="AI91" s="72" t="e">
        <f t="shared" si="38"/>
        <v>#VALUE!</v>
      </c>
      <c r="AJ91" s="72" t="e">
        <f t="shared" si="39"/>
        <v>#VALUE!</v>
      </c>
      <c r="AK91" s="72" t="e">
        <f t="shared" si="40"/>
        <v>#VALUE!</v>
      </c>
      <c r="AL91" s="71" t="e">
        <f t="shared" si="41"/>
        <v>#VALUE!</v>
      </c>
      <c r="AM91" s="70" t="e">
        <f t="shared" si="42"/>
        <v>#VALUE!</v>
      </c>
      <c r="AN91" s="72" t="e">
        <f t="shared" si="43"/>
        <v>#VALUE!</v>
      </c>
      <c r="AO91" s="73" t="e">
        <f t="shared" si="44"/>
        <v>#VALUE!</v>
      </c>
      <c r="BL91" s="80"/>
      <c r="BM91" s="2"/>
      <c r="BN91" s="2"/>
      <c r="BO91" s="2"/>
      <c r="BP91" s="2"/>
      <c r="BQ91" s="10"/>
    </row>
    <row r="92" spans="2:69" ht="16.5" customHeight="1" thickBot="1">
      <c r="B92" s="14"/>
      <c r="C92" s="22" t="e">
        <f>VLOOKUP(A92,貼付!$A$2:$K$121,4,FALSE)</f>
        <v>#N/A</v>
      </c>
      <c r="D92" s="40" t="s">
        <v>80</v>
      </c>
      <c r="E92" s="47"/>
      <c r="F92" s="48"/>
      <c r="G92" s="49"/>
      <c r="H92" s="43"/>
      <c r="I92" s="36"/>
      <c r="R92" s="64" t="str">
        <f t="shared" si="45"/>
        <v/>
      </c>
      <c r="S92" s="65" t="str">
        <f t="shared" si="24"/>
        <v/>
      </c>
      <c r="T92" s="77"/>
      <c r="U92" s="67" t="str">
        <f t="shared" si="25"/>
        <v>○</v>
      </c>
      <c r="V92" s="68" t="str">
        <f t="shared" si="26"/>
        <v>○</v>
      </c>
      <c r="W92" s="69" t="str">
        <f t="shared" si="27"/>
        <v>○</v>
      </c>
      <c r="X92" s="69" t="str">
        <f t="shared" si="28"/>
        <v>12桁不足しています。調整してください。</v>
      </c>
      <c r="Y92" s="69" t="str">
        <f t="shared" si="29"/>
        <v>×</v>
      </c>
      <c r="Z92" s="70"/>
      <c r="AA92" s="71" t="e">
        <f t="shared" si="30"/>
        <v>#VALUE!</v>
      </c>
      <c r="AB92" s="71" t="e">
        <f t="shared" si="31"/>
        <v>#VALUE!</v>
      </c>
      <c r="AC92" s="71" t="e">
        <f t="shared" si="32"/>
        <v>#VALUE!</v>
      </c>
      <c r="AD92" s="72" t="e">
        <f t="shared" si="33"/>
        <v>#VALUE!</v>
      </c>
      <c r="AE92" s="72" t="e">
        <f t="shared" si="34"/>
        <v>#VALUE!</v>
      </c>
      <c r="AF92" s="72" t="e">
        <f t="shared" si="35"/>
        <v>#VALUE!</v>
      </c>
      <c r="AG92" s="72" t="e">
        <f t="shared" si="36"/>
        <v>#VALUE!</v>
      </c>
      <c r="AH92" s="72" t="e">
        <f t="shared" si="37"/>
        <v>#VALUE!</v>
      </c>
      <c r="AI92" s="72" t="e">
        <f t="shared" si="38"/>
        <v>#VALUE!</v>
      </c>
      <c r="AJ92" s="72" t="e">
        <f t="shared" si="39"/>
        <v>#VALUE!</v>
      </c>
      <c r="AK92" s="72" t="e">
        <f t="shared" si="40"/>
        <v>#VALUE!</v>
      </c>
      <c r="AL92" s="71" t="e">
        <f t="shared" si="41"/>
        <v>#VALUE!</v>
      </c>
      <c r="AM92" s="70" t="e">
        <f t="shared" si="42"/>
        <v>#VALUE!</v>
      </c>
      <c r="AN92" s="72" t="e">
        <f t="shared" si="43"/>
        <v>#VALUE!</v>
      </c>
      <c r="AO92" s="73" t="e">
        <f t="shared" si="44"/>
        <v>#VALUE!</v>
      </c>
      <c r="BL92" s="80"/>
      <c r="BM92" s="2"/>
      <c r="BN92" s="2"/>
      <c r="BO92" s="2"/>
      <c r="BP92" s="2"/>
      <c r="BQ92" s="10"/>
    </row>
    <row r="93" spans="2:69" ht="16.5" customHeight="1" thickBot="1">
      <c r="B93" s="14"/>
      <c r="C93" s="22" t="e">
        <f>VLOOKUP(A93,貼付!$A$2:$K$121,4,FALSE)</f>
        <v>#N/A</v>
      </c>
      <c r="D93" s="40" t="s">
        <v>81</v>
      </c>
      <c r="E93" s="47"/>
      <c r="F93" s="48"/>
      <c r="G93" s="49"/>
      <c r="H93" s="43"/>
      <c r="I93" s="36"/>
      <c r="R93" s="64" t="str">
        <f t="shared" si="45"/>
        <v/>
      </c>
      <c r="S93" s="65" t="str">
        <f t="shared" si="24"/>
        <v/>
      </c>
      <c r="T93" s="77"/>
      <c r="U93" s="67" t="str">
        <f t="shared" si="25"/>
        <v>○</v>
      </c>
      <c r="V93" s="68" t="str">
        <f t="shared" si="26"/>
        <v>○</v>
      </c>
      <c r="W93" s="69" t="str">
        <f t="shared" si="27"/>
        <v>○</v>
      </c>
      <c r="X93" s="69" t="str">
        <f t="shared" si="28"/>
        <v>12桁不足しています。調整してください。</v>
      </c>
      <c r="Y93" s="69" t="str">
        <f t="shared" si="29"/>
        <v>×</v>
      </c>
      <c r="Z93" s="70"/>
      <c r="AA93" s="71" t="e">
        <f t="shared" si="30"/>
        <v>#VALUE!</v>
      </c>
      <c r="AB93" s="71" t="e">
        <f t="shared" si="31"/>
        <v>#VALUE!</v>
      </c>
      <c r="AC93" s="71" t="e">
        <f t="shared" si="32"/>
        <v>#VALUE!</v>
      </c>
      <c r="AD93" s="72" t="e">
        <f t="shared" si="33"/>
        <v>#VALUE!</v>
      </c>
      <c r="AE93" s="72" t="e">
        <f t="shared" si="34"/>
        <v>#VALUE!</v>
      </c>
      <c r="AF93" s="72" t="e">
        <f t="shared" si="35"/>
        <v>#VALUE!</v>
      </c>
      <c r="AG93" s="72" t="e">
        <f t="shared" si="36"/>
        <v>#VALUE!</v>
      </c>
      <c r="AH93" s="72" t="e">
        <f t="shared" si="37"/>
        <v>#VALUE!</v>
      </c>
      <c r="AI93" s="72" t="e">
        <f t="shared" si="38"/>
        <v>#VALUE!</v>
      </c>
      <c r="AJ93" s="72" t="e">
        <f t="shared" si="39"/>
        <v>#VALUE!</v>
      </c>
      <c r="AK93" s="72" t="e">
        <f t="shared" si="40"/>
        <v>#VALUE!</v>
      </c>
      <c r="AL93" s="71" t="e">
        <f t="shared" si="41"/>
        <v>#VALUE!</v>
      </c>
      <c r="AM93" s="70" t="e">
        <f t="shared" si="42"/>
        <v>#VALUE!</v>
      </c>
      <c r="AN93" s="72" t="e">
        <f t="shared" si="43"/>
        <v>#VALUE!</v>
      </c>
      <c r="AO93" s="73" t="e">
        <f t="shared" si="44"/>
        <v>#VALUE!</v>
      </c>
      <c r="BL93" s="80"/>
      <c r="BM93" s="2"/>
      <c r="BN93" s="2"/>
      <c r="BO93" s="2"/>
      <c r="BP93" s="2"/>
      <c r="BQ93" s="10"/>
    </row>
    <row r="94" spans="2:69" ht="16.5" customHeight="1" thickBot="1">
      <c r="B94" s="14"/>
      <c r="C94" s="22" t="e">
        <f>VLOOKUP(A94,貼付!$A$2:$K$121,4,FALSE)</f>
        <v>#N/A</v>
      </c>
      <c r="D94" s="40" t="s">
        <v>82</v>
      </c>
      <c r="E94" s="47"/>
      <c r="F94" s="48"/>
      <c r="G94" s="49"/>
      <c r="H94" s="43"/>
      <c r="I94" s="36"/>
      <c r="R94" s="64" t="str">
        <f t="shared" si="45"/>
        <v/>
      </c>
      <c r="S94" s="65" t="str">
        <f t="shared" si="24"/>
        <v/>
      </c>
      <c r="T94" s="77"/>
      <c r="U94" s="67" t="str">
        <f t="shared" si="25"/>
        <v>○</v>
      </c>
      <c r="V94" s="68" t="str">
        <f t="shared" si="26"/>
        <v>○</v>
      </c>
      <c r="W94" s="69" t="str">
        <f t="shared" si="27"/>
        <v>○</v>
      </c>
      <c r="X94" s="69" t="str">
        <f t="shared" si="28"/>
        <v>12桁不足しています。調整してください。</v>
      </c>
      <c r="Y94" s="69" t="str">
        <f t="shared" si="29"/>
        <v>×</v>
      </c>
      <c r="Z94" s="70"/>
      <c r="AA94" s="71" t="e">
        <f t="shared" si="30"/>
        <v>#VALUE!</v>
      </c>
      <c r="AB94" s="71" t="e">
        <f t="shared" si="31"/>
        <v>#VALUE!</v>
      </c>
      <c r="AC94" s="71" t="e">
        <f t="shared" si="32"/>
        <v>#VALUE!</v>
      </c>
      <c r="AD94" s="72" t="e">
        <f t="shared" si="33"/>
        <v>#VALUE!</v>
      </c>
      <c r="AE94" s="72" t="e">
        <f t="shared" si="34"/>
        <v>#VALUE!</v>
      </c>
      <c r="AF94" s="72" t="e">
        <f t="shared" si="35"/>
        <v>#VALUE!</v>
      </c>
      <c r="AG94" s="72" t="e">
        <f t="shared" si="36"/>
        <v>#VALUE!</v>
      </c>
      <c r="AH94" s="72" t="e">
        <f t="shared" si="37"/>
        <v>#VALUE!</v>
      </c>
      <c r="AI94" s="72" t="e">
        <f t="shared" si="38"/>
        <v>#VALUE!</v>
      </c>
      <c r="AJ94" s="72" t="e">
        <f t="shared" si="39"/>
        <v>#VALUE!</v>
      </c>
      <c r="AK94" s="72" t="e">
        <f t="shared" si="40"/>
        <v>#VALUE!</v>
      </c>
      <c r="AL94" s="71" t="e">
        <f t="shared" si="41"/>
        <v>#VALUE!</v>
      </c>
      <c r="AM94" s="70" t="e">
        <f t="shared" si="42"/>
        <v>#VALUE!</v>
      </c>
      <c r="AN94" s="72" t="e">
        <f t="shared" si="43"/>
        <v>#VALUE!</v>
      </c>
      <c r="AO94" s="73" t="e">
        <f t="shared" si="44"/>
        <v>#VALUE!</v>
      </c>
      <c r="BL94" s="80"/>
      <c r="BM94" s="2"/>
      <c r="BN94" s="2"/>
      <c r="BO94" s="2"/>
      <c r="BP94" s="2"/>
      <c r="BQ94" s="10"/>
    </row>
    <row r="95" spans="2:69" ht="16.5" customHeight="1" thickBot="1">
      <c r="B95" s="14"/>
      <c r="C95" s="22" t="e">
        <f>VLOOKUP(A95,貼付!$A$2:$K$121,4,FALSE)</f>
        <v>#N/A</v>
      </c>
      <c r="D95" s="40" t="s">
        <v>83</v>
      </c>
      <c r="E95" s="47"/>
      <c r="F95" s="48"/>
      <c r="G95" s="49"/>
      <c r="H95" s="43"/>
      <c r="I95" s="36"/>
      <c r="R95" s="64" t="str">
        <f t="shared" si="45"/>
        <v/>
      </c>
      <c r="S95" s="65" t="str">
        <f t="shared" si="24"/>
        <v/>
      </c>
      <c r="T95" s="77"/>
      <c r="U95" s="67" t="str">
        <f t="shared" si="25"/>
        <v>○</v>
      </c>
      <c r="V95" s="68" t="str">
        <f t="shared" si="26"/>
        <v>○</v>
      </c>
      <c r="W95" s="69" t="str">
        <f t="shared" si="27"/>
        <v>○</v>
      </c>
      <c r="X95" s="69" t="str">
        <f t="shared" si="28"/>
        <v>12桁不足しています。調整してください。</v>
      </c>
      <c r="Y95" s="69" t="str">
        <f t="shared" si="29"/>
        <v>×</v>
      </c>
      <c r="Z95" s="70"/>
      <c r="AA95" s="71" t="e">
        <f t="shared" si="30"/>
        <v>#VALUE!</v>
      </c>
      <c r="AB95" s="71" t="e">
        <f t="shared" si="31"/>
        <v>#VALUE!</v>
      </c>
      <c r="AC95" s="71" t="e">
        <f t="shared" si="32"/>
        <v>#VALUE!</v>
      </c>
      <c r="AD95" s="72" t="e">
        <f t="shared" si="33"/>
        <v>#VALUE!</v>
      </c>
      <c r="AE95" s="72" t="e">
        <f t="shared" si="34"/>
        <v>#VALUE!</v>
      </c>
      <c r="AF95" s="72" t="e">
        <f t="shared" si="35"/>
        <v>#VALUE!</v>
      </c>
      <c r="AG95" s="72" t="e">
        <f t="shared" si="36"/>
        <v>#VALUE!</v>
      </c>
      <c r="AH95" s="72" t="e">
        <f t="shared" si="37"/>
        <v>#VALUE!</v>
      </c>
      <c r="AI95" s="72" t="e">
        <f t="shared" si="38"/>
        <v>#VALUE!</v>
      </c>
      <c r="AJ95" s="72" t="e">
        <f t="shared" si="39"/>
        <v>#VALUE!</v>
      </c>
      <c r="AK95" s="72" t="e">
        <f t="shared" si="40"/>
        <v>#VALUE!</v>
      </c>
      <c r="AL95" s="71" t="e">
        <f t="shared" si="41"/>
        <v>#VALUE!</v>
      </c>
      <c r="AM95" s="70" t="e">
        <f t="shared" si="42"/>
        <v>#VALUE!</v>
      </c>
      <c r="AN95" s="72" t="e">
        <f t="shared" si="43"/>
        <v>#VALUE!</v>
      </c>
      <c r="AO95" s="73" t="e">
        <f t="shared" si="44"/>
        <v>#VALUE!</v>
      </c>
      <c r="BL95" s="80"/>
      <c r="BM95" s="2"/>
      <c r="BN95" s="2"/>
      <c r="BO95" s="2"/>
      <c r="BP95" s="2"/>
      <c r="BQ95" s="10"/>
    </row>
    <row r="96" spans="2:69" ht="16.5" customHeight="1" thickBot="1">
      <c r="B96" s="14"/>
      <c r="C96" s="22" t="e">
        <f>VLOOKUP(A96,貼付!$A$2:$K$121,4,FALSE)</f>
        <v>#N/A</v>
      </c>
      <c r="D96" s="40" t="s">
        <v>84</v>
      </c>
      <c r="E96" s="47"/>
      <c r="F96" s="48"/>
      <c r="G96" s="49"/>
      <c r="H96" s="43"/>
      <c r="I96" s="36"/>
      <c r="R96" s="64" t="str">
        <f t="shared" si="45"/>
        <v/>
      </c>
      <c r="S96" s="65" t="str">
        <f t="shared" si="24"/>
        <v/>
      </c>
      <c r="T96" s="77"/>
      <c r="U96" s="67" t="str">
        <f t="shared" si="25"/>
        <v>○</v>
      </c>
      <c r="V96" s="68" t="str">
        <f t="shared" si="26"/>
        <v>○</v>
      </c>
      <c r="W96" s="69" t="str">
        <f t="shared" si="27"/>
        <v>○</v>
      </c>
      <c r="X96" s="69" t="str">
        <f t="shared" si="28"/>
        <v>12桁不足しています。調整してください。</v>
      </c>
      <c r="Y96" s="69" t="str">
        <f t="shared" si="29"/>
        <v>×</v>
      </c>
      <c r="Z96" s="70"/>
      <c r="AA96" s="71" t="e">
        <f t="shared" si="30"/>
        <v>#VALUE!</v>
      </c>
      <c r="AB96" s="71" t="e">
        <f t="shared" si="31"/>
        <v>#VALUE!</v>
      </c>
      <c r="AC96" s="71" t="e">
        <f t="shared" si="32"/>
        <v>#VALUE!</v>
      </c>
      <c r="AD96" s="72" t="e">
        <f t="shared" si="33"/>
        <v>#VALUE!</v>
      </c>
      <c r="AE96" s="72" t="e">
        <f t="shared" si="34"/>
        <v>#VALUE!</v>
      </c>
      <c r="AF96" s="72" t="e">
        <f t="shared" si="35"/>
        <v>#VALUE!</v>
      </c>
      <c r="AG96" s="72" t="e">
        <f t="shared" si="36"/>
        <v>#VALUE!</v>
      </c>
      <c r="AH96" s="72" t="e">
        <f t="shared" si="37"/>
        <v>#VALUE!</v>
      </c>
      <c r="AI96" s="72" t="e">
        <f t="shared" si="38"/>
        <v>#VALUE!</v>
      </c>
      <c r="AJ96" s="72" t="e">
        <f t="shared" si="39"/>
        <v>#VALUE!</v>
      </c>
      <c r="AK96" s="72" t="e">
        <f t="shared" si="40"/>
        <v>#VALUE!</v>
      </c>
      <c r="AL96" s="71" t="e">
        <f t="shared" si="41"/>
        <v>#VALUE!</v>
      </c>
      <c r="AM96" s="70" t="e">
        <f t="shared" si="42"/>
        <v>#VALUE!</v>
      </c>
      <c r="AN96" s="72" t="e">
        <f t="shared" si="43"/>
        <v>#VALUE!</v>
      </c>
      <c r="AO96" s="73" t="e">
        <f t="shared" si="44"/>
        <v>#VALUE!</v>
      </c>
      <c r="BL96" s="80"/>
      <c r="BM96" s="2"/>
      <c r="BN96" s="2"/>
      <c r="BO96" s="2"/>
      <c r="BP96" s="2"/>
      <c r="BQ96" s="10"/>
    </row>
    <row r="97" spans="2:69" ht="16.5" customHeight="1" thickBot="1">
      <c r="B97" s="14"/>
      <c r="C97" s="22" t="e">
        <f>VLOOKUP(A97,貼付!$A$2:$K$121,4,FALSE)</f>
        <v>#N/A</v>
      </c>
      <c r="D97" s="40" t="s">
        <v>85</v>
      </c>
      <c r="E97" s="47"/>
      <c r="F97" s="48"/>
      <c r="G97" s="49"/>
      <c r="H97" s="43"/>
      <c r="I97" s="36"/>
      <c r="R97" s="64" t="str">
        <f t="shared" si="45"/>
        <v/>
      </c>
      <c r="S97" s="65" t="str">
        <f t="shared" si="24"/>
        <v/>
      </c>
      <c r="T97" s="77"/>
      <c r="U97" s="67" t="str">
        <f t="shared" si="25"/>
        <v>○</v>
      </c>
      <c r="V97" s="68" t="str">
        <f t="shared" si="26"/>
        <v>○</v>
      </c>
      <c r="W97" s="69" t="str">
        <f t="shared" si="27"/>
        <v>○</v>
      </c>
      <c r="X97" s="69" t="str">
        <f t="shared" si="28"/>
        <v>12桁不足しています。調整してください。</v>
      </c>
      <c r="Y97" s="69" t="str">
        <f t="shared" si="29"/>
        <v>×</v>
      </c>
      <c r="Z97" s="70"/>
      <c r="AA97" s="71" t="e">
        <f t="shared" si="30"/>
        <v>#VALUE!</v>
      </c>
      <c r="AB97" s="71" t="e">
        <f t="shared" si="31"/>
        <v>#VALUE!</v>
      </c>
      <c r="AC97" s="71" t="e">
        <f t="shared" si="32"/>
        <v>#VALUE!</v>
      </c>
      <c r="AD97" s="72" t="e">
        <f t="shared" si="33"/>
        <v>#VALUE!</v>
      </c>
      <c r="AE97" s="72" t="e">
        <f t="shared" si="34"/>
        <v>#VALUE!</v>
      </c>
      <c r="AF97" s="72" t="e">
        <f t="shared" si="35"/>
        <v>#VALUE!</v>
      </c>
      <c r="AG97" s="72" t="e">
        <f t="shared" si="36"/>
        <v>#VALUE!</v>
      </c>
      <c r="AH97" s="72" t="e">
        <f t="shared" si="37"/>
        <v>#VALUE!</v>
      </c>
      <c r="AI97" s="72" t="e">
        <f t="shared" si="38"/>
        <v>#VALUE!</v>
      </c>
      <c r="AJ97" s="72" t="e">
        <f t="shared" si="39"/>
        <v>#VALUE!</v>
      </c>
      <c r="AK97" s="72" t="e">
        <f t="shared" si="40"/>
        <v>#VALUE!</v>
      </c>
      <c r="AL97" s="71" t="e">
        <f t="shared" si="41"/>
        <v>#VALUE!</v>
      </c>
      <c r="AM97" s="70" t="e">
        <f t="shared" si="42"/>
        <v>#VALUE!</v>
      </c>
      <c r="AN97" s="72" t="e">
        <f t="shared" si="43"/>
        <v>#VALUE!</v>
      </c>
      <c r="AO97" s="73" t="e">
        <f t="shared" si="44"/>
        <v>#VALUE!</v>
      </c>
      <c r="BL97" s="80"/>
      <c r="BM97" s="2"/>
      <c r="BN97" s="2"/>
      <c r="BO97" s="2"/>
      <c r="BP97" s="2"/>
      <c r="BQ97" s="10"/>
    </row>
    <row r="98" spans="2:69" ht="16.5" customHeight="1" thickBot="1">
      <c r="B98" s="14"/>
      <c r="C98" s="22" t="e">
        <f>VLOOKUP(A98,貼付!$A$2:$K$121,4,FALSE)</f>
        <v>#N/A</v>
      </c>
      <c r="D98" s="40" t="s">
        <v>86</v>
      </c>
      <c r="E98" s="47"/>
      <c r="F98" s="48"/>
      <c r="G98" s="49"/>
      <c r="H98" s="43"/>
      <c r="I98" s="36"/>
      <c r="R98" s="64" t="str">
        <f t="shared" si="45"/>
        <v/>
      </c>
      <c r="S98" s="65" t="str">
        <f t="shared" si="24"/>
        <v/>
      </c>
      <c r="T98" s="77"/>
      <c r="U98" s="67" t="str">
        <f t="shared" si="25"/>
        <v>○</v>
      </c>
      <c r="V98" s="68" t="str">
        <f t="shared" si="26"/>
        <v>○</v>
      </c>
      <c r="W98" s="69" t="str">
        <f t="shared" si="27"/>
        <v>○</v>
      </c>
      <c r="X98" s="69" t="str">
        <f t="shared" si="28"/>
        <v>12桁不足しています。調整してください。</v>
      </c>
      <c r="Y98" s="69" t="str">
        <f t="shared" si="29"/>
        <v>×</v>
      </c>
      <c r="Z98" s="70"/>
      <c r="AA98" s="71" t="e">
        <f t="shared" si="30"/>
        <v>#VALUE!</v>
      </c>
      <c r="AB98" s="71" t="e">
        <f t="shared" si="31"/>
        <v>#VALUE!</v>
      </c>
      <c r="AC98" s="71" t="e">
        <f t="shared" si="32"/>
        <v>#VALUE!</v>
      </c>
      <c r="AD98" s="72" t="e">
        <f t="shared" si="33"/>
        <v>#VALUE!</v>
      </c>
      <c r="AE98" s="72" t="e">
        <f t="shared" si="34"/>
        <v>#VALUE!</v>
      </c>
      <c r="AF98" s="72" t="e">
        <f t="shared" si="35"/>
        <v>#VALUE!</v>
      </c>
      <c r="AG98" s="72" t="e">
        <f t="shared" si="36"/>
        <v>#VALUE!</v>
      </c>
      <c r="AH98" s="72" t="e">
        <f t="shared" si="37"/>
        <v>#VALUE!</v>
      </c>
      <c r="AI98" s="72" t="e">
        <f t="shared" si="38"/>
        <v>#VALUE!</v>
      </c>
      <c r="AJ98" s="72" t="e">
        <f t="shared" si="39"/>
        <v>#VALUE!</v>
      </c>
      <c r="AK98" s="72" t="e">
        <f t="shared" si="40"/>
        <v>#VALUE!</v>
      </c>
      <c r="AL98" s="71" t="e">
        <f t="shared" si="41"/>
        <v>#VALUE!</v>
      </c>
      <c r="AM98" s="70" t="e">
        <f t="shared" si="42"/>
        <v>#VALUE!</v>
      </c>
      <c r="AN98" s="72" t="e">
        <f t="shared" si="43"/>
        <v>#VALUE!</v>
      </c>
      <c r="AO98" s="73" t="e">
        <f t="shared" si="44"/>
        <v>#VALUE!</v>
      </c>
      <c r="BL98" s="80"/>
      <c r="BM98" s="2"/>
      <c r="BN98" s="2"/>
      <c r="BO98" s="2"/>
      <c r="BP98" s="2"/>
      <c r="BQ98" s="10"/>
    </row>
    <row r="99" spans="2:69" ht="16.5" customHeight="1" thickBot="1">
      <c r="B99" s="14"/>
      <c r="C99" s="22" t="e">
        <f>VLOOKUP(A99,貼付!$A$2:$K$121,4,FALSE)</f>
        <v>#N/A</v>
      </c>
      <c r="D99" s="40" t="s">
        <v>87</v>
      </c>
      <c r="E99" s="47"/>
      <c r="F99" s="48"/>
      <c r="G99" s="49"/>
      <c r="H99" s="43"/>
      <c r="I99" s="36"/>
      <c r="R99" s="64" t="str">
        <f t="shared" si="45"/>
        <v/>
      </c>
      <c r="S99" s="65" t="str">
        <f t="shared" si="24"/>
        <v/>
      </c>
      <c r="T99" s="77"/>
      <c r="U99" s="67" t="str">
        <f t="shared" si="25"/>
        <v>○</v>
      </c>
      <c r="V99" s="68" t="str">
        <f t="shared" si="26"/>
        <v>○</v>
      </c>
      <c r="W99" s="69" t="str">
        <f t="shared" si="27"/>
        <v>○</v>
      </c>
      <c r="X99" s="69" t="str">
        <f t="shared" si="28"/>
        <v>12桁不足しています。調整してください。</v>
      </c>
      <c r="Y99" s="69" t="str">
        <f t="shared" si="29"/>
        <v>×</v>
      </c>
      <c r="Z99" s="70"/>
      <c r="AA99" s="71" t="e">
        <f t="shared" si="30"/>
        <v>#VALUE!</v>
      </c>
      <c r="AB99" s="71" t="e">
        <f t="shared" si="31"/>
        <v>#VALUE!</v>
      </c>
      <c r="AC99" s="71" t="e">
        <f t="shared" si="32"/>
        <v>#VALUE!</v>
      </c>
      <c r="AD99" s="72" t="e">
        <f t="shared" si="33"/>
        <v>#VALUE!</v>
      </c>
      <c r="AE99" s="72" t="e">
        <f t="shared" si="34"/>
        <v>#VALUE!</v>
      </c>
      <c r="AF99" s="72" t="e">
        <f t="shared" si="35"/>
        <v>#VALUE!</v>
      </c>
      <c r="AG99" s="72" t="e">
        <f t="shared" si="36"/>
        <v>#VALUE!</v>
      </c>
      <c r="AH99" s="72" t="e">
        <f t="shared" si="37"/>
        <v>#VALUE!</v>
      </c>
      <c r="AI99" s="72" t="e">
        <f t="shared" si="38"/>
        <v>#VALUE!</v>
      </c>
      <c r="AJ99" s="72" t="e">
        <f t="shared" si="39"/>
        <v>#VALUE!</v>
      </c>
      <c r="AK99" s="72" t="e">
        <f t="shared" si="40"/>
        <v>#VALUE!</v>
      </c>
      <c r="AL99" s="71" t="e">
        <f t="shared" si="41"/>
        <v>#VALUE!</v>
      </c>
      <c r="AM99" s="70" t="e">
        <f t="shared" si="42"/>
        <v>#VALUE!</v>
      </c>
      <c r="AN99" s="72" t="e">
        <f t="shared" si="43"/>
        <v>#VALUE!</v>
      </c>
      <c r="AO99" s="73" t="e">
        <f t="shared" si="44"/>
        <v>#VALUE!</v>
      </c>
      <c r="BL99" s="80"/>
      <c r="BM99" s="2"/>
      <c r="BN99" s="2"/>
      <c r="BO99" s="2"/>
      <c r="BP99" s="2"/>
      <c r="BQ99" s="10"/>
    </row>
    <row r="100" spans="2:69" ht="16.5" customHeight="1" thickBot="1">
      <c r="B100" s="14"/>
      <c r="C100" s="22" t="e">
        <f>VLOOKUP(A100,貼付!$A$2:$K$121,4,FALSE)</f>
        <v>#N/A</v>
      </c>
      <c r="D100" s="40" t="s">
        <v>88</v>
      </c>
      <c r="E100" s="47"/>
      <c r="F100" s="48"/>
      <c r="G100" s="49"/>
      <c r="H100" s="43"/>
      <c r="I100" s="36"/>
      <c r="R100" s="64" t="str">
        <f t="shared" si="45"/>
        <v/>
      </c>
      <c r="S100" s="65" t="str">
        <f t="shared" si="24"/>
        <v/>
      </c>
      <c r="T100" s="77"/>
      <c r="U100" s="67" t="str">
        <f t="shared" si="25"/>
        <v>○</v>
      </c>
      <c r="V100" s="68" t="str">
        <f t="shared" si="26"/>
        <v>○</v>
      </c>
      <c r="W100" s="69" t="str">
        <f t="shared" si="27"/>
        <v>○</v>
      </c>
      <c r="X100" s="69" t="str">
        <f t="shared" si="28"/>
        <v>12桁不足しています。調整してください。</v>
      </c>
      <c r="Y100" s="69" t="str">
        <f t="shared" si="29"/>
        <v>×</v>
      </c>
      <c r="Z100" s="70"/>
      <c r="AA100" s="71" t="e">
        <f t="shared" si="30"/>
        <v>#VALUE!</v>
      </c>
      <c r="AB100" s="71" t="e">
        <f t="shared" si="31"/>
        <v>#VALUE!</v>
      </c>
      <c r="AC100" s="71" t="e">
        <f t="shared" si="32"/>
        <v>#VALUE!</v>
      </c>
      <c r="AD100" s="72" t="e">
        <f t="shared" si="33"/>
        <v>#VALUE!</v>
      </c>
      <c r="AE100" s="72" t="e">
        <f t="shared" si="34"/>
        <v>#VALUE!</v>
      </c>
      <c r="AF100" s="72" t="e">
        <f t="shared" si="35"/>
        <v>#VALUE!</v>
      </c>
      <c r="AG100" s="72" t="e">
        <f t="shared" si="36"/>
        <v>#VALUE!</v>
      </c>
      <c r="AH100" s="72" t="e">
        <f t="shared" si="37"/>
        <v>#VALUE!</v>
      </c>
      <c r="AI100" s="72" t="e">
        <f t="shared" si="38"/>
        <v>#VALUE!</v>
      </c>
      <c r="AJ100" s="72" t="e">
        <f t="shared" si="39"/>
        <v>#VALUE!</v>
      </c>
      <c r="AK100" s="72" t="e">
        <f t="shared" si="40"/>
        <v>#VALUE!</v>
      </c>
      <c r="AL100" s="71" t="e">
        <f t="shared" si="41"/>
        <v>#VALUE!</v>
      </c>
      <c r="AM100" s="70" t="e">
        <f t="shared" si="42"/>
        <v>#VALUE!</v>
      </c>
      <c r="AN100" s="72" t="e">
        <f t="shared" si="43"/>
        <v>#VALUE!</v>
      </c>
      <c r="AO100" s="73" t="e">
        <f t="shared" si="44"/>
        <v>#VALUE!</v>
      </c>
      <c r="BL100" s="80"/>
      <c r="BM100" s="2"/>
      <c r="BN100" s="2"/>
      <c r="BO100" s="2"/>
      <c r="BP100" s="2"/>
      <c r="BQ100" s="10"/>
    </row>
    <row r="101" spans="2:69" ht="16.5" customHeight="1" thickBot="1">
      <c r="B101" s="14"/>
      <c r="C101" s="22" t="e">
        <f>VLOOKUP(A101,貼付!$A$2:$K$121,4,FALSE)</f>
        <v>#N/A</v>
      </c>
      <c r="D101" s="40" t="s">
        <v>89</v>
      </c>
      <c r="E101" s="47"/>
      <c r="F101" s="48"/>
      <c r="G101" s="49"/>
      <c r="H101" s="43"/>
      <c r="I101" s="36"/>
      <c r="R101" s="64" t="str">
        <f t="shared" si="45"/>
        <v/>
      </c>
      <c r="S101" s="65" t="str">
        <f t="shared" si="24"/>
        <v/>
      </c>
      <c r="T101" s="77"/>
      <c r="U101" s="67" t="str">
        <f t="shared" si="25"/>
        <v>○</v>
      </c>
      <c r="V101" s="68" t="str">
        <f t="shared" si="26"/>
        <v>○</v>
      </c>
      <c r="W101" s="69" t="str">
        <f t="shared" si="27"/>
        <v>○</v>
      </c>
      <c r="X101" s="69" t="str">
        <f t="shared" si="28"/>
        <v>12桁不足しています。調整してください。</v>
      </c>
      <c r="Y101" s="69" t="str">
        <f t="shared" si="29"/>
        <v>×</v>
      </c>
      <c r="Z101" s="70"/>
      <c r="AA101" s="71" t="e">
        <f t="shared" si="30"/>
        <v>#VALUE!</v>
      </c>
      <c r="AB101" s="71" t="e">
        <f t="shared" si="31"/>
        <v>#VALUE!</v>
      </c>
      <c r="AC101" s="71" t="e">
        <f t="shared" si="32"/>
        <v>#VALUE!</v>
      </c>
      <c r="AD101" s="72" t="e">
        <f t="shared" si="33"/>
        <v>#VALUE!</v>
      </c>
      <c r="AE101" s="72" t="e">
        <f t="shared" si="34"/>
        <v>#VALUE!</v>
      </c>
      <c r="AF101" s="72" t="e">
        <f t="shared" si="35"/>
        <v>#VALUE!</v>
      </c>
      <c r="AG101" s="72" t="e">
        <f t="shared" si="36"/>
        <v>#VALUE!</v>
      </c>
      <c r="AH101" s="72" t="e">
        <f t="shared" si="37"/>
        <v>#VALUE!</v>
      </c>
      <c r="AI101" s="72" t="e">
        <f t="shared" si="38"/>
        <v>#VALUE!</v>
      </c>
      <c r="AJ101" s="72" t="e">
        <f t="shared" si="39"/>
        <v>#VALUE!</v>
      </c>
      <c r="AK101" s="72" t="e">
        <f t="shared" si="40"/>
        <v>#VALUE!</v>
      </c>
      <c r="AL101" s="71" t="e">
        <f t="shared" si="41"/>
        <v>#VALUE!</v>
      </c>
      <c r="AM101" s="70" t="e">
        <f t="shared" si="42"/>
        <v>#VALUE!</v>
      </c>
      <c r="AN101" s="72" t="e">
        <f t="shared" si="43"/>
        <v>#VALUE!</v>
      </c>
      <c r="AO101" s="73" t="e">
        <f t="shared" si="44"/>
        <v>#VALUE!</v>
      </c>
      <c r="BL101" s="80"/>
      <c r="BM101" s="2"/>
      <c r="BN101" s="2"/>
      <c r="BO101" s="2"/>
      <c r="BP101" s="2"/>
      <c r="BQ101" s="10"/>
    </row>
    <row r="102" spans="2:69" ht="16.5" customHeight="1" thickBot="1">
      <c r="B102" s="14"/>
      <c r="C102" s="22" t="e">
        <f>VLOOKUP(A102,貼付!$A$2:$K$121,4,FALSE)</f>
        <v>#N/A</v>
      </c>
      <c r="D102" s="40" t="s">
        <v>90</v>
      </c>
      <c r="E102" s="47"/>
      <c r="F102" s="48"/>
      <c r="G102" s="49"/>
      <c r="H102" s="43"/>
      <c r="I102" s="36"/>
      <c r="R102" s="64" t="str">
        <f t="shared" si="45"/>
        <v/>
      </c>
      <c r="S102" s="65" t="str">
        <f t="shared" si="24"/>
        <v/>
      </c>
      <c r="T102" s="77"/>
      <c r="U102" s="67" t="str">
        <f t="shared" si="25"/>
        <v>○</v>
      </c>
      <c r="V102" s="68" t="str">
        <f t="shared" si="26"/>
        <v>○</v>
      </c>
      <c r="W102" s="69" t="str">
        <f t="shared" si="27"/>
        <v>○</v>
      </c>
      <c r="X102" s="69" t="str">
        <f t="shared" si="28"/>
        <v>12桁不足しています。調整してください。</v>
      </c>
      <c r="Y102" s="69" t="str">
        <f t="shared" si="29"/>
        <v>×</v>
      </c>
      <c r="Z102" s="70"/>
      <c r="AA102" s="71" t="e">
        <f t="shared" si="30"/>
        <v>#VALUE!</v>
      </c>
      <c r="AB102" s="71" t="e">
        <f t="shared" si="31"/>
        <v>#VALUE!</v>
      </c>
      <c r="AC102" s="71" t="e">
        <f t="shared" si="32"/>
        <v>#VALUE!</v>
      </c>
      <c r="AD102" s="72" t="e">
        <f t="shared" si="33"/>
        <v>#VALUE!</v>
      </c>
      <c r="AE102" s="72" t="e">
        <f t="shared" si="34"/>
        <v>#VALUE!</v>
      </c>
      <c r="AF102" s="72" t="e">
        <f t="shared" si="35"/>
        <v>#VALUE!</v>
      </c>
      <c r="AG102" s="72" t="e">
        <f t="shared" si="36"/>
        <v>#VALUE!</v>
      </c>
      <c r="AH102" s="72" t="e">
        <f t="shared" si="37"/>
        <v>#VALUE!</v>
      </c>
      <c r="AI102" s="72" t="e">
        <f t="shared" si="38"/>
        <v>#VALUE!</v>
      </c>
      <c r="AJ102" s="72" t="e">
        <f t="shared" si="39"/>
        <v>#VALUE!</v>
      </c>
      <c r="AK102" s="72" t="e">
        <f t="shared" si="40"/>
        <v>#VALUE!</v>
      </c>
      <c r="AL102" s="71" t="e">
        <f t="shared" si="41"/>
        <v>#VALUE!</v>
      </c>
      <c r="AM102" s="70" t="e">
        <f t="shared" si="42"/>
        <v>#VALUE!</v>
      </c>
      <c r="AN102" s="72" t="e">
        <f t="shared" si="43"/>
        <v>#VALUE!</v>
      </c>
      <c r="AO102" s="73" t="e">
        <f t="shared" si="44"/>
        <v>#VALUE!</v>
      </c>
      <c r="BL102" s="80"/>
      <c r="BM102" s="2"/>
      <c r="BN102" s="2"/>
      <c r="BO102" s="2"/>
      <c r="BP102" s="2"/>
      <c r="BQ102" s="10"/>
    </row>
    <row r="103" spans="2:69" ht="16.5" customHeight="1" thickBot="1">
      <c r="B103" s="14"/>
      <c r="C103" s="22" t="e">
        <f>VLOOKUP(A103,貼付!$A$2:$K$121,4,FALSE)</f>
        <v>#N/A</v>
      </c>
      <c r="D103" s="40" t="s">
        <v>91</v>
      </c>
      <c r="E103" s="47"/>
      <c r="F103" s="48"/>
      <c r="G103" s="49"/>
      <c r="H103" s="43"/>
      <c r="I103" s="36"/>
      <c r="R103" s="64" t="str">
        <f t="shared" si="45"/>
        <v/>
      </c>
      <c r="S103" s="65" t="str">
        <f t="shared" si="24"/>
        <v/>
      </c>
      <c r="T103" s="77"/>
      <c r="U103" s="67" t="str">
        <f t="shared" si="25"/>
        <v>○</v>
      </c>
      <c r="V103" s="68" t="str">
        <f t="shared" si="26"/>
        <v>○</v>
      </c>
      <c r="W103" s="69" t="str">
        <f t="shared" si="27"/>
        <v>○</v>
      </c>
      <c r="X103" s="69" t="str">
        <f t="shared" si="28"/>
        <v>12桁不足しています。調整してください。</v>
      </c>
      <c r="Y103" s="69" t="str">
        <f t="shared" si="29"/>
        <v>×</v>
      </c>
      <c r="Z103" s="70"/>
      <c r="AA103" s="71" t="e">
        <f t="shared" si="30"/>
        <v>#VALUE!</v>
      </c>
      <c r="AB103" s="71" t="e">
        <f t="shared" si="31"/>
        <v>#VALUE!</v>
      </c>
      <c r="AC103" s="71" t="e">
        <f t="shared" si="32"/>
        <v>#VALUE!</v>
      </c>
      <c r="AD103" s="72" t="e">
        <f t="shared" si="33"/>
        <v>#VALUE!</v>
      </c>
      <c r="AE103" s="72" t="e">
        <f t="shared" si="34"/>
        <v>#VALUE!</v>
      </c>
      <c r="AF103" s="72" t="e">
        <f t="shared" si="35"/>
        <v>#VALUE!</v>
      </c>
      <c r="AG103" s="72" t="e">
        <f t="shared" si="36"/>
        <v>#VALUE!</v>
      </c>
      <c r="AH103" s="72" t="e">
        <f t="shared" si="37"/>
        <v>#VALUE!</v>
      </c>
      <c r="AI103" s="72" t="e">
        <f t="shared" si="38"/>
        <v>#VALUE!</v>
      </c>
      <c r="AJ103" s="72" t="e">
        <f t="shared" si="39"/>
        <v>#VALUE!</v>
      </c>
      <c r="AK103" s="72" t="e">
        <f t="shared" si="40"/>
        <v>#VALUE!</v>
      </c>
      <c r="AL103" s="71" t="e">
        <f t="shared" si="41"/>
        <v>#VALUE!</v>
      </c>
      <c r="AM103" s="70" t="e">
        <f t="shared" si="42"/>
        <v>#VALUE!</v>
      </c>
      <c r="AN103" s="72" t="e">
        <f t="shared" si="43"/>
        <v>#VALUE!</v>
      </c>
      <c r="AO103" s="73" t="e">
        <f t="shared" si="44"/>
        <v>#VALUE!</v>
      </c>
      <c r="BL103" s="80"/>
      <c r="BM103" s="2"/>
      <c r="BN103" s="2"/>
      <c r="BO103" s="2"/>
      <c r="BP103" s="2"/>
      <c r="BQ103" s="10"/>
    </row>
    <row r="104" spans="2:69" ht="16.5" customHeight="1" thickBot="1">
      <c r="B104" s="14"/>
      <c r="C104" s="22" t="e">
        <f>VLOOKUP(A104,貼付!$A$2:$K$121,4,FALSE)</f>
        <v>#N/A</v>
      </c>
      <c r="D104" s="40" t="s">
        <v>92</v>
      </c>
      <c r="E104" s="47"/>
      <c r="F104" s="48"/>
      <c r="G104" s="49"/>
      <c r="H104" s="43"/>
      <c r="I104" s="36"/>
      <c r="R104" s="64" t="str">
        <f t="shared" si="45"/>
        <v/>
      </c>
      <c r="S104" s="65" t="str">
        <f t="shared" si="24"/>
        <v/>
      </c>
      <c r="T104" s="77"/>
      <c r="U104" s="67" t="str">
        <f t="shared" si="25"/>
        <v>○</v>
      </c>
      <c r="V104" s="68" t="str">
        <f t="shared" si="26"/>
        <v>○</v>
      </c>
      <c r="W104" s="69" t="str">
        <f t="shared" si="27"/>
        <v>○</v>
      </c>
      <c r="X104" s="69" t="str">
        <f t="shared" si="28"/>
        <v>12桁不足しています。調整してください。</v>
      </c>
      <c r="Y104" s="69" t="str">
        <f t="shared" si="29"/>
        <v>×</v>
      </c>
      <c r="Z104" s="70"/>
      <c r="AA104" s="71" t="e">
        <f t="shared" si="30"/>
        <v>#VALUE!</v>
      </c>
      <c r="AB104" s="71" t="e">
        <f t="shared" si="31"/>
        <v>#VALUE!</v>
      </c>
      <c r="AC104" s="71" t="e">
        <f t="shared" si="32"/>
        <v>#VALUE!</v>
      </c>
      <c r="AD104" s="72" t="e">
        <f t="shared" si="33"/>
        <v>#VALUE!</v>
      </c>
      <c r="AE104" s="72" t="e">
        <f t="shared" si="34"/>
        <v>#VALUE!</v>
      </c>
      <c r="AF104" s="72" t="e">
        <f t="shared" si="35"/>
        <v>#VALUE!</v>
      </c>
      <c r="AG104" s="72" t="e">
        <f t="shared" si="36"/>
        <v>#VALUE!</v>
      </c>
      <c r="AH104" s="72" t="e">
        <f t="shared" si="37"/>
        <v>#VALUE!</v>
      </c>
      <c r="AI104" s="72" t="e">
        <f t="shared" si="38"/>
        <v>#VALUE!</v>
      </c>
      <c r="AJ104" s="72" t="e">
        <f t="shared" si="39"/>
        <v>#VALUE!</v>
      </c>
      <c r="AK104" s="72" t="e">
        <f t="shared" si="40"/>
        <v>#VALUE!</v>
      </c>
      <c r="AL104" s="71" t="e">
        <f t="shared" si="41"/>
        <v>#VALUE!</v>
      </c>
      <c r="AM104" s="70" t="e">
        <f t="shared" si="42"/>
        <v>#VALUE!</v>
      </c>
      <c r="AN104" s="72" t="e">
        <f t="shared" si="43"/>
        <v>#VALUE!</v>
      </c>
      <c r="AO104" s="73" t="e">
        <f t="shared" si="44"/>
        <v>#VALUE!</v>
      </c>
      <c r="BL104" s="80"/>
      <c r="BM104" s="2"/>
      <c r="BN104" s="2"/>
      <c r="BO104" s="2"/>
      <c r="BP104" s="2"/>
      <c r="BQ104" s="10"/>
    </row>
    <row r="105" spans="2:69" ht="16.5" customHeight="1" thickBot="1">
      <c r="B105" s="14"/>
      <c r="C105" s="22" t="e">
        <f>VLOOKUP(A105,貼付!$A$2:$K$121,4,FALSE)</f>
        <v>#N/A</v>
      </c>
      <c r="D105" s="40" t="s">
        <v>93</v>
      </c>
      <c r="E105" s="47"/>
      <c r="F105" s="48"/>
      <c r="G105" s="49"/>
      <c r="H105" s="43"/>
      <c r="I105" s="36"/>
      <c r="R105" s="64" t="str">
        <f t="shared" si="45"/>
        <v/>
      </c>
      <c r="S105" s="65" t="str">
        <f t="shared" si="24"/>
        <v/>
      </c>
      <c r="T105" s="77"/>
      <c r="U105" s="67" t="str">
        <f t="shared" si="25"/>
        <v>○</v>
      </c>
      <c r="V105" s="68" t="str">
        <f t="shared" si="26"/>
        <v>○</v>
      </c>
      <c r="W105" s="69" t="str">
        <f t="shared" si="27"/>
        <v>○</v>
      </c>
      <c r="X105" s="69" t="str">
        <f t="shared" si="28"/>
        <v>12桁不足しています。調整してください。</v>
      </c>
      <c r="Y105" s="69" t="str">
        <f t="shared" si="29"/>
        <v>×</v>
      </c>
      <c r="Z105" s="70"/>
      <c r="AA105" s="71" t="e">
        <f t="shared" si="30"/>
        <v>#VALUE!</v>
      </c>
      <c r="AB105" s="71" t="e">
        <f t="shared" si="31"/>
        <v>#VALUE!</v>
      </c>
      <c r="AC105" s="71" t="e">
        <f t="shared" si="32"/>
        <v>#VALUE!</v>
      </c>
      <c r="AD105" s="72" t="e">
        <f t="shared" si="33"/>
        <v>#VALUE!</v>
      </c>
      <c r="AE105" s="72" t="e">
        <f t="shared" si="34"/>
        <v>#VALUE!</v>
      </c>
      <c r="AF105" s="72" t="e">
        <f t="shared" si="35"/>
        <v>#VALUE!</v>
      </c>
      <c r="AG105" s="72" t="e">
        <f t="shared" si="36"/>
        <v>#VALUE!</v>
      </c>
      <c r="AH105" s="72" t="e">
        <f t="shared" si="37"/>
        <v>#VALUE!</v>
      </c>
      <c r="AI105" s="72" t="e">
        <f t="shared" si="38"/>
        <v>#VALUE!</v>
      </c>
      <c r="AJ105" s="72" t="e">
        <f t="shared" si="39"/>
        <v>#VALUE!</v>
      </c>
      <c r="AK105" s="72" t="e">
        <f t="shared" si="40"/>
        <v>#VALUE!</v>
      </c>
      <c r="AL105" s="71" t="e">
        <f t="shared" si="41"/>
        <v>#VALUE!</v>
      </c>
      <c r="AM105" s="70" t="e">
        <f t="shared" si="42"/>
        <v>#VALUE!</v>
      </c>
      <c r="AN105" s="72" t="e">
        <f t="shared" si="43"/>
        <v>#VALUE!</v>
      </c>
      <c r="AO105" s="73" t="e">
        <f t="shared" si="44"/>
        <v>#VALUE!</v>
      </c>
      <c r="BL105" s="80"/>
      <c r="BM105" s="2"/>
      <c r="BN105" s="2"/>
      <c r="BO105" s="2"/>
      <c r="BP105" s="2"/>
      <c r="BQ105" s="10"/>
    </row>
    <row r="106" spans="2:69" ht="16.5" customHeight="1" thickBot="1">
      <c r="B106" s="14"/>
      <c r="C106" s="22" t="e">
        <f>VLOOKUP(A106,貼付!$A$2:$K$121,4,FALSE)</f>
        <v>#N/A</v>
      </c>
      <c r="D106" s="40" t="s">
        <v>94</v>
      </c>
      <c r="E106" s="47"/>
      <c r="F106" s="48"/>
      <c r="G106" s="49"/>
      <c r="H106" s="43"/>
      <c r="I106" s="36"/>
      <c r="R106" s="64" t="str">
        <f t="shared" si="45"/>
        <v/>
      </c>
      <c r="S106" s="65" t="str">
        <f t="shared" si="24"/>
        <v/>
      </c>
      <c r="T106" s="77"/>
      <c r="U106" s="67" t="str">
        <f t="shared" si="25"/>
        <v>○</v>
      </c>
      <c r="V106" s="68" t="str">
        <f t="shared" si="26"/>
        <v>○</v>
      </c>
      <c r="W106" s="69" t="str">
        <f t="shared" si="27"/>
        <v>○</v>
      </c>
      <c r="X106" s="69" t="str">
        <f t="shared" si="28"/>
        <v>12桁不足しています。調整してください。</v>
      </c>
      <c r="Y106" s="69" t="str">
        <f t="shared" si="29"/>
        <v>×</v>
      </c>
      <c r="Z106" s="70"/>
      <c r="AA106" s="71" t="e">
        <f t="shared" si="30"/>
        <v>#VALUE!</v>
      </c>
      <c r="AB106" s="71" t="e">
        <f t="shared" si="31"/>
        <v>#VALUE!</v>
      </c>
      <c r="AC106" s="71" t="e">
        <f t="shared" si="32"/>
        <v>#VALUE!</v>
      </c>
      <c r="AD106" s="72" t="e">
        <f t="shared" si="33"/>
        <v>#VALUE!</v>
      </c>
      <c r="AE106" s="72" t="e">
        <f t="shared" si="34"/>
        <v>#VALUE!</v>
      </c>
      <c r="AF106" s="72" t="e">
        <f t="shared" si="35"/>
        <v>#VALUE!</v>
      </c>
      <c r="AG106" s="72" t="e">
        <f t="shared" si="36"/>
        <v>#VALUE!</v>
      </c>
      <c r="AH106" s="72" t="e">
        <f t="shared" si="37"/>
        <v>#VALUE!</v>
      </c>
      <c r="AI106" s="72" t="e">
        <f t="shared" si="38"/>
        <v>#VALUE!</v>
      </c>
      <c r="AJ106" s="72" t="e">
        <f t="shared" si="39"/>
        <v>#VALUE!</v>
      </c>
      <c r="AK106" s="72" t="e">
        <f t="shared" si="40"/>
        <v>#VALUE!</v>
      </c>
      <c r="AL106" s="71" t="e">
        <f t="shared" si="41"/>
        <v>#VALUE!</v>
      </c>
      <c r="AM106" s="70" t="e">
        <f t="shared" si="42"/>
        <v>#VALUE!</v>
      </c>
      <c r="AN106" s="72" t="e">
        <f t="shared" si="43"/>
        <v>#VALUE!</v>
      </c>
      <c r="AO106" s="73" t="e">
        <f t="shared" si="44"/>
        <v>#VALUE!</v>
      </c>
      <c r="BL106" s="80"/>
      <c r="BM106" s="2"/>
      <c r="BN106" s="2"/>
      <c r="BO106" s="2"/>
      <c r="BP106" s="2"/>
      <c r="BQ106" s="10"/>
    </row>
    <row r="107" spans="2:69" ht="16.5" customHeight="1" thickBot="1">
      <c r="B107" s="14"/>
      <c r="C107" s="22" t="e">
        <f>VLOOKUP(A107,貼付!$A$2:$K$121,4,FALSE)</f>
        <v>#N/A</v>
      </c>
      <c r="D107" s="40" t="s">
        <v>95</v>
      </c>
      <c r="E107" s="47"/>
      <c r="F107" s="48"/>
      <c r="G107" s="49"/>
      <c r="H107" s="43"/>
      <c r="I107" s="36"/>
      <c r="R107" s="64" t="str">
        <f t="shared" si="45"/>
        <v/>
      </c>
      <c r="S107" s="65" t="str">
        <f t="shared" si="24"/>
        <v/>
      </c>
      <c r="T107" s="77"/>
      <c r="U107" s="67" t="str">
        <f t="shared" si="25"/>
        <v>○</v>
      </c>
      <c r="V107" s="68" t="str">
        <f t="shared" si="26"/>
        <v>○</v>
      </c>
      <c r="W107" s="69" t="str">
        <f t="shared" si="27"/>
        <v>○</v>
      </c>
      <c r="X107" s="69" t="str">
        <f t="shared" si="28"/>
        <v>12桁不足しています。調整してください。</v>
      </c>
      <c r="Y107" s="69" t="str">
        <f t="shared" si="29"/>
        <v>×</v>
      </c>
      <c r="Z107" s="70"/>
      <c r="AA107" s="71" t="e">
        <f t="shared" si="30"/>
        <v>#VALUE!</v>
      </c>
      <c r="AB107" s="71" t="e">
        <f t="shared" si="31"/>
        <v>#VALUE!</v>
      </c>
      <c r="AC107" s="71" t="e">
        <f t="shared" si="32"/>
        <v>#VALUE!</v>
      </c>
      <c r="AD107" s="72" t="e">
        <f t="shared" si="33"/>
        <v>#VALUE!</v>
      </c>
      <c r="AE107" s="72" t="e">
        <f t="shared" si="34"/>
        <v>#VALUE!</v>
      </c>
      <c r="AF107" s="72" t="e">
        <f t="shared" si="35"/>
        <v>#VALUE!</v>
      </c>
      <c r="AG107" s="72" t="e">
        <f t="shared" si="36"/>
        <v>#VALUE!</v>
      </c>
      <c r="AH107" s="72" t="e">
        <f t="shared" si="37"/>
        <v>#VALUE!</v>
      </c>
      <c r="AI107" s="72" t="e">
        <f t="shared" si="38"/>
        <v>#VALUE!</v>
      </c>
      <c r="AJ107" s="72" t="e">
        <f t="shared" si="39"/>
        <v>#VALUE!</v>
      </c>
      <c r="AK107" s="72" t="e">
        <f t="shared" si="40"/>
        <v>#VALUE!</v>
      </c>
      <c r="AL107" s="71" t="e">
        <f t="shared" si="41"/>
        <v>#VALUE!</v>
      </c>
      <c r="AM107" s="70" t="e">
        <f t="shared" si="42"/>
        <v>#VALUE!</v>
      </c>
      <c r="AN107" s="72" t="e">
        <f t="shared" si="43"/>
        <v>#VALUE!</v>
      </c>
      <c r="AO107" s="73" t="e">
        <f t="shared" si="44"/>
        <v>#VALUE!</v>
      </c>
      <c r="BL107" s="80"/>
      <c r="BM107" s="2"/>
      <c r="BN107" s="2"/>
      <c r="BO107" s="2"/>
      <c r="BP107" s="2"/>
      <c r="BQ107" s="10"/>
    </row>
    <row r="108" spans="2:69" ht="16.5" customHeight="1" thickBot="1">
      <c r="B108" s="14"/>
      <c r="C108" s="22" t="e">
        <f>VLOOKUP(A108,貼付!$A$2:$K$121,4,FALSE)</f>
        <v>#N/A</v>
      </c>
      <c r="D108" s="40" t="s">
        <v>96</v>
      </c>
      <c r="E108" s="47"/>
      <c r="F108" s="48"/>
      <c r="G108" s="49"/>
      <c r="H108" s="43"/>
      <c r="I108" s="36"/>
      <c r="R108" s="64" t="str">
        <f t="shared" si="45"/>
        <v/>
      </c>
      <c r="S108" s="65" t="str">
        <f t="shared" si="24"/>
        <v/>
      </c>
      <c r="T108" s="77"/>
      <c r="U108" s="67" t="str">
        <f t="shared" si="25"/>
        <v>○</v>
      </c>
      <c r="V108" s="68" t="str">
        <f t="shared" si="26"/>
        <v>○</v>
      </c>
      <c r="W108" s="69" t="str">
        <f t="shared" si="27"/>
        <v>○</v>
      </c>
      <c r="X108" s="69" t="str">
        <f t="shared" si="28"/>
        <v>12桁不足しています。調整してください。</v>
      </c>
      <c r="Y108" s="69" t="str">
        <f t="shared" si="29"/>
        <v>×</v>
      </c>
      <c r="Z108" s="70"/>
      <c r="AA108" s="71" t="e">
        <f t="shared" si="30"/>
        <v>#VALUE!</v>
      </c>
      <c r="AB108" s="71" t="e">
        <f t="shared" si="31"/>
        <v>#VALUE!</v>
      </c>
      <c r="AC108" s="71" t="e">
        <f t="shared" si="32"/>
        <v>#VALUE!</v>
      </c>
      <c r="AD108" s="72" t="e">
        <f t="shared" si="33"/>
        <v>#VALUE!</v>
      </c>
      <c r="AE108" s="72" t="e">
        <f t="shared" si="34"/>
        <v>#VALUE!</v>
      </c>
      <c r="AF108" s="72" t="e">
        <f t="shared" si="35"/>
        <v>#VALUE!</v>
      </c>
      <c r="AG108" s="72" t="e">
        <f t="shared" si="36"/>
        <v>#VALUE!</v>
      </c>
      <c r="AH108" s="72" t="e">
        <f t="shared" si="37"/>
        <v>#VALUE!</v>
      </c>
      <c r="AI108" s="72" t="e">
        <f t="shared" si="38"/>
        <v>#VALUE!</v>
      </c>
      <c r="AJ108" s="72" t="e">
        <f t="shared" si="39"/>
        <v>#VALUE!</v>
      </c>
      <c r="AK108" s="72" t="e">
        <f t="shared" si="40"/>
        <v>#VALUE!</v>
      </c>
      <c r="AL108" s="71" t="e">
        <f t="shared" si="41"/>
        <v>#VALUE!</v>
      </c>
      <c r="AM108" s="70" t="e">
        <f t="shared" si="42"/>
        <v>#VALUE!</v>
      </c>
      <c r="AN108" s="72" t="e">
        <f t="shared" si="43"/>
        <v>#VALUE!</v>
      </c>
      <c r="AO108" s="73" t="e">
        <f t="shared" si="44"/>
        <v>#VALUE!</v>
      </c>
      <c r="BL108" s="80"/>
      <c r="BM108" s="2"/>
      <c r="BN108" s="2"/>
      <c r="BO108" s="2"/>
      <c r="BP108" s="2"/>
      <c r="BQ108" s="10"/>
    </row>
    <row r="109" spans="2:69" ht="16.5" customHeight="1" thickBot="1">
      <c r="B109" s="14"/>
      <c r="C109" s="22" t="e">
        <f>VLOOKUP(A109,貼付!$A$2:$K$121,4,FALSE)</f>
        <v>#N/A</v>
      </c>
      <c r="D109" s="40" t="s">
        <v>97</v>
      </c>
      <c r="E109" s="47"/>
      <c r="F109" s="48"/>
      <c r="G109" s="49"/>
      <c r="H109" s="43"/>
      <c r="I109" s="36"/>
      <c r="R109" s="64" t="str">
        <f t="shared" si="45"/>
        <v/>
      </c>
      <c r="S109" s="65" t="str">
        <f t="shared" si="24"/>
        <v/>
      </c>
      <c r="T109" s="77"/>
      <c r="U109" s="67" t="str">
        <f t="shared" si="25"/>
        <v>○</v>
      </c>
      <c r="V109" s="68" t="str">
        <f t="shared" si="26"/>
        <v>○</v>
      </c>
      <c r="W109" s="69" t="str">
        <f t="shared" si="27"/>
        <v>○</v>
      </c>
      <c r="X109" s="69" t="str">
        <f t="shared" si="28"/>
        <v>12桁不足しています。調整してください。</v>
      </c>
      <c r="Y109" s="69" t="str">
        <f t="shared" si="29"/>
        <v>×</v>
      </c>
      <c r="Z109" s="70"/>
      <c r="AA109" s="71" t="e">
        <f t="shared" si="30"/>
        <v>#VALUE!</v>
      </c>
      <c r="AB109" s="71" t="e">
        <f t="shared" si="31"/>
        <v>#VALUE!</v>
      </c>
      <c r="AC109" s="71" t="e">
        <f t="shared" si="32"/>
        <v>#VALUE!</v>
      </c>
      <c r="AD109" s="72" t="e">
        <f t="shared" si="33"/>
        <v>#VALUE!</v>
      </c>
      <c r="AE109" s="72" t="e">
        <f t="shared" si="34"/>
        <v>#VALUE!</v>
      </c>
      <c r="AF109" s="72" t="e">
        <f t="shared" si="35"/>
        <v>#VALUE!</v>
      </c>
      <c r="AG109" s="72" t="e">
        <f t="shared" si="36"/>
        <v>#VALUE!</v>
      </c>
      <c r="AH109" s="72" t="e">
        <f t="shared" si="37"/>
        <v>#VALUE!</v>
      </c>
      <c r="AI109" s="72" t="e">
        <f t="shared" si="38"/>
        <v>#VALUE!</v>
      </c>
      <c r="AJ109" s="72" t="e">
        <f t="shared" si="39"/>
        <v>#VALUE!</v>
      </c>
      <c r="AK109" s="72" t="e">
        <f t="shared" si="40"/>
        <v>#VALUE!</v>
      </c>
      <c r="AL109" s="71" t="e">
        <f t="shared" si="41"/>
        <v>#VALUE!</v>
      </c>
      <c r="AM109" s="70" t="e">
        <f t="shared" si="42"/>
        <v>#VALUE!</v>
      </c>
      <c r="AN109" s="72" t="e">
        <f t="shared" si="43"/>
        <v>#VALUE!</v>
      </c>
      <c r="AO109" s="73" t="e">
        <f t="shared" si="44"/>
        <v>#VALUE!</v>
      </c>
      <c r="BL109" s="80"/>
      <c r="BM109" s="2"/>
      <c r="BN109" s="2"/>
      <c r="BO109" s="2"/>
      <c r="BP109" s="2"/>
      <c r="BQ109" s="10"/>
    </row>
    <row r="110" spans="2:69" ht="16.5" customHeight="1" thickBot="1">
      <c r="B110" s="14"/>
      <c r="C110" s="22" t="e">
        <f>VLOOKUP(A110,貼付!$A$2:$K$121,4,FALSE)</f>
        <v>#N/A</v>
      </c>
      <c r="D110" s="40" t="s">
        <v>98</v>
      </c>
      <c r="E110" s="47"/>
      <c r="F110" s="48"/>
      <c r="G110" s="49"/>
      <c r="H110" s="43"/>
      <c r="I110" s="36"/>
      <c r="R110" s="64" t="str">
        <f t="shared" si="45"/>
        <v/>
      </c>
      <c r="S110" s="65" t="str">
        <f t="shared" si="24"/>
        <v/>
      </c>
      <c r="T110" s="77"/>
      <c r="U110" s="67" t="str">
        <f t="shared" si="25"/>
        <v>○</v>
      </c>
      <c r="V110" s="68" t="str">
        <f t="shared" si="26"/>
        <v>○</v>
      </c>
      <c r="W110" s="69" t="str">
        <f t="shared" si="27"/>
        <v>○</v>
      </c>
      <c r="X110" s="69" t="str">
        <f t="shared" si="28"/>
        <v>12桁不足しています。調整してください。</v>
      </c>
      <c r="Y110" s="69" t="str">
        <f t="shared" si="29"/>
        <v>×</v>
      </c>
      <c r="Z110" s="70"/>
      <c r="AA110" s="71" t="e">
        <f t="shared" si="30"/>
        <v>#VALUE!</v>
      </c>
      <c r="AB110" s="71" t="e">
        <f t="shared" si="31"/>
        <v>#VALUE!</v>
      </c>
      <c r="AC110" s="71" t="e">
        <f t="shared" si="32"/>
        <v>#VALUE!</v>
      </c>
      <c r="AD110" s="72" t="e">
        <f t="shared" si="33"/>
        <v>#VALUE!</v>
      </c>
      <c r="AE110" s="72" t="e">
        <f t="shared" si="34"/>
        <v>#VALUE!</v>
      </c>
      <c r="AF110" s="72" t="e">
        <f t="shared" si="35"/>
        <v>#VALUE!</v>
      </c>
      <c r="AG110" s="72" t="e">
        <f t="shared" si="36"/>
        <v>#VALUE!</v>
      </c>
      <c r="AH110" s="72" t="e">
        <f t="shared" si="37"/>
        <v>#VALUE!</v>
      </c>
      <c r="AI110" s="72" t="e">
        <f t="shared" si="38"/>
        <v>#VALUE!</v>
      </c>
      <c r="AJ110" s="72" t="e">
        <f t="shared" si="39"/>
        <v>#VALUE!</v>
      </c>
      <c r="AK110" s="72" t="e">
        <f t="shared" si="40"/>
        <v>#VALUE!</v>
      </c>
      <c r="AL110" s="71" t="e">
        <f t="shared" si="41"/>
        <v>#VALUE!</v>
      </c>
      <c r="AM110" s="70" t="e">
        <f t="shared" si="42"/>
        <v>#VALUE!</v>
      </c>
      <c r="AN110" s="72" t="e">
        <f t="shared" si="43"/>
        <v>#VALUE!</v>
      </c>
      <c r="AO110" s="73" t="e">
        <f t="shared" si="44"/>
        <v>#VALUE!</v>
      </c>
      <c r="BL110" s="80"/>
      <c r="BM110" s="2"/>
      <c r="BN110" s="2"/>
      <c r="BO110" s="2"/>
      <c r="BP110" s="2"/>
      <c r="BQ110" s="10"/>
    </row>
    <row r="111" spans="2:69" ht="16.5" customHeight="1" thickBot="1">
      <c r="B111" s="14"/>
      <c r="C111" s="22" t="e">
        <f>VLOOKUP(A111,貼付!$A$2:$K$121,4,FALSE)</f>
        <v>#N/A</v>
      </c>
      <c r="D111" s="40" t="s">
        <v>99</v>
      </c>
      <c r="E111" s="47"/>
      <c r="F111" s="48"/>
      <c r="G111" s="49"/>
      <c r="H111" s="43"/>
      <c r="I111" s="36"/>
      <c r="R111" s="64" t="str">
        <f t="shared" si="45"/>
        <v/>
      </c>
      <c r="S111" s="65" t="str">
        <f t="shared" si="24"/>
        <v/>
      </c>
      <c r="T111" s="77"/>
      <c r="U111" s="67" t="str">
        <f t="shared" si="25"/>
        <v>○</v>
      </c>
      <c r="V111" s="68" t="str">
        <f t="shared" si="26"/>
        <v>○</v>
      </c>
      <c r="W111" s="69" t="str">
        <f t="shared" si="27"/>
        <v>○</v>
      </c>
      <c r="X111" s="69" t="str">
        <f t="shared" si="28"/>
        <v>12桁不足しています。調整してください。</v>
      </c>
      <c r="Y111" s="69" t="str">
        <f t="shared" si="29"/>
        <v>×</v>
      </c>
      <c r="Z111" s="70"/>
      <c r="AA111" s="71" t="e">
        <f t="shared" si="30"/>
        <v>#VALUE!</v>
      </c>
      <c r="AB111" s="71" t="e">
        <f t="shared" si="31"/>
        <v>#VALUE!</v>
      </c>
      <c r="AC111" s="71" t="e">
        <f t="shared" si="32"/>
        <v>#VALUE!</v>
      </c>
      <c r="AD111" s="72" t="e">
        <f t="shared" si="33"/>
        <v>#VALUE!</v>
      </c>
      <c r="AE111" s="72" t="e">
        <f t="shared" si="34"/>
        <v>#VALUE!</v>
      </c>
      <c r="AF111" s="72" t="e">
        <f t="shared" si="35"/>
        <v>#VALUE!</v>
      </c>
      <c r="AG111" s="72" t="e">
        <f t="shared" si="36"/>
        <v>#VALUE!</v>
      </c>
      <c r="AH111" s="72" t="e">
        <f t="shared" si="37"/>
        <v>#VALUE!</v>
      </c>
      <c r="AI111" s="72" t="e">
        <f t="shared" si="38"/>
        <v>#VALUE!</v>
      </c>
      <c r="AJ111" s="72" t="e">
        <f t="shared" si="39"/>
        <v>#VALUE!</v>
      </c>
      <c r="AK111" s="72" t="e">
        <f t="shared" si="40"/>
        <v>#VALUE!</v>
      </c>
      <c r="AL111" s="71" t="e">
        <f t="shared" si="41"/>
        <v>#VALUE!</v>
      </c>
      <c r="AM111" s="70" t="e">
        <f t="shared" si="42"/>
        <v>#VALUE!</v>
      </c>
      <c r="AN111" s="72" t="e">
        <f t="shared" si="43"/>
        <v>#VALUE!</v>
      </c>
      <c r="AO111" s="73" t="e">
        <f t="shared" si="44"/>
        <v>#VALUE!</v>
      </c>
      <c r="BL111" s="80"/>
      <c r="BM111" s="2"/>
      <c r="BN111" s="2"/>
      <c r="BO111" s="2"/>
      <c r="BP111" s="2"/>
      <c r="BQ111" s="10"/>
    </row>
    <row r="112" spans="2:69" ht="16.5" customHeight="1" thickBot="1">
      <c r="B112" s="14"/>
      <c r="C112" s="22" t="e">
        <f>VLOOKUP(A112,貼付!$A$2:$K$121,4,FALSE)</f>
        <v>#N/A</v>
      </c>
      <c r="D112" s="40" t="s">
        <v>100</v>
      </c>
      <c r="E112" s="47"/>
      <c r="F112" s="48"/>
      <c r="G112" s="49"/>
      <c r="H112" s="43"/>
      <c r="I112" s="36"/>
      <c r="R112" s="64" t="str">
        <f t="shared" si="45"/>
        <v/>
      </c>
      <c r="S112" s="65" t="str">
        <f t="shared" si="24"/>
        <v/>
      </c>
      <c r="T112" s="77"/>
      <c r="U112" s="67" t="str">
        <f t="shared" si="25"/>
        <v>○</v>
      </c>
      <c r="V112" s="68" t="str">
        <f t="shared" si="26"/>
        <v>○</v>
      </c>
      <c r="W112" s="69" t="str">
        <f t="shared" si="27"/>
        <v>○</v>
      </c>
      <c r="X112" s="69" t="str">
        <f t="shared" si="28"/>
        <v>12桁不足しています。調整してください。</v>
      </c>
      <c r="Y112" s="69" t="str">
        <f t="shared" si="29"/>
        <v>×</v>
      </c>
      <c r="Z112" s="70"/>
      <c r="AA112" s="71" t="e">
        <f t="shared" si="30"/>
        <v>#VALUE!</v>
      </c>
      <c r="AB112" s="71" t="e">
        <f t="shared" si="31"/>
        <v>#VALUE!</v>
      </c>
      <c r="AC112" s="71" t="e">
        <f t="shared" si="32"/>
        <v>#VALUE!</v>
      </c>
      <c r="AD112" s="72" t="e">
        <f t="shared" si="33"/>
        <v>#VALUE!</v>
      </c>
      <c r="AE112" s="72" t="e">
        <f t="shared" si="34"/>
        <v>#VALUE!</v>
      </c>
      <c r="AF112" s="72" t="e">
        <f t="shared" si="35"/>
        <v>#VALUE!</v>
      </c>
      <c r="AG112" s="72" t="e">
        <f t="shared" si="36"/>
        <v>#VALUE!</v>
      </c>
      <c r="AH112" s="72" t="e">
        <f t="shared" si="37"/>
        <v>#VALUE!</v>
      </c>
      <c r="AI112" s="72" t="e">
        <f t="shared" si="38"/>
        <v>#VALUE!</v>
      </c>
      <c r="AJ112" s="72" t="e">
        <f t="shared" si="39"/>
        <v>#VALUE!</v>
      </c>
      <c r="AK112" s="72" t="e">
        <f t="shared" si="40"/>
        <v>#VALUE!</v>
      </c>
      <c r="AL112" s="71" t="e">
        <f t="shared" si="41"/>
        <v>#VALUE!</v>
      </c>
      <c r="AM112" s="70" t="e">
        <f t="shared" si="42"/>
        <v>#VALUE!</v>
      </c>
      <c r="AN112" s="72" t="e">
        <f t="shared" si="43"/>
        <v>#VALUE!</v>
      </c>
      <c r="AO112" s="73" t="e">
        <f t="shared" si="44"/>
        <v>#VALUE!</v>
      </c>
      <c r="BL112" s="80"/>
      <c r="BM112" s="2"/>
      <c r="BN112" s="2"/>
      <c r="BO112" s="2"/>
      <c r="BP112" s="2"/>
      <c r="BQ112" s="10"/>
    </row>
    <row r="113" spans="2:69" ht="16.5" customHeight="1" thickBot="1">
      <c r="B113" s="14"/>
      <c r="C113" s="22" t="e">
        <f>VLOOKUP(A113,貼付!$A$2:$K$121,4,FALSE)</f>
        <v>#N/A</v>
      </c>
      <c r="D113" s="40" t="s">
        <v>101</v>
      </c>
      <c r="E113" s="47"/>
      <c r="F113" s="48"/>
      <c r="G113" s="49"/>
      <c r="H113" s="43"/>
      <c r="I113" s="36"/>
      <c r="R113" s="64" t="str">
        <f t="shared" si="45"/>
        <v/>
      </c>
      <c r="S113" s="65" t="str">
        <f t="shared" si="24"/>
        <v/>
      </c>
      <c r="T113" s="77"/>
      <c r="U113" s="67" t="str">
        <f t="shared" si="25"/>
        <v>○</v>
      </c>
      <c r="V113" s="68" t="str">
        <f t="shared" si="26"/>
        <v>○</v>
      </c>
      <c r="W113" s="69" t="str">
        <f t="shared" si="27"/>
        <v>○</v>
      </c>
      <c r="X113" s="69" t="str">
        <f t="shared" si="28"/>
        <v>12桁不足しています。調整してください。</v>
      </c>
      <c r="Y113" s="69" t="str">
        <f t="shared" si="29"/>
        <v>×</v>
      </c>
      <c r="Z113" s="70"/>
      <c r="AA113" s="71" t="e">
        <f t="shared" si="30"/>
        <v>#VALUE!</v>
      </c>
      <c r="AB113" s="71" t="e">
        <f t="shared" si="31"/>
        <v>#VALUE!</v>
      </c>
      <c r="AC113" s="71" t="e">
        <f t="shared" si="32"/>
        <v>#VALUE!</v>
      </c>
      <c r="AD113" s="72" t="e">
        <f t="shared" si="33"/>
        <v>#VALUE!</v>
      </c>
      <c r="AE113" s="72" t="e">
        <f t="shared" si="34"/>
        <v>#VALUE!</v>
      </c>
      <c r="AF113" s="72" t="e">
        <f t="shared" si="35"/>
        <v>#VALUE!</v>
      </c>
      <c r="AG113" s="72" t="e">
        <f t="shared" si="36"/>
        <v>#VALUE!</v>
      </c>
      <c r="AH113" s="72" t="e">
        <f t="shared" si="37"/>
        <v>#VALUE!</v>
      </c>
      <c r="AI113" s="72" t="e">
        <f t="shared" si="38"/>
        <v>#VALUE!</v>
      </c>
      <c r="AJ113" s="72" t="e">
        <f t="shared" si="39"/>
        <v>#VALUE!</v>
      </c>
      <c r="AK113" s="72" t="e">
        <f t="shared" si="40"/>
        <v>#VALUE!</v>
      </c>
      <c r="AL113" s="71" t="e">
        <f t="shared" si="41"/>
        <v>#VALUE!</v>
      </c>
      <c r="AM113" s="70" t="e">
        <f t="shared" si="42"/>
        <v>#VALUE!</v>
      </c>
      <c r="AN113" s="72" t="e">
        <f t="shared" si="43"/>
        <v>#VALUE!</v>
      </c>
      <c r="AO113" s="73" t="e">
        <f t="shared" si="44"/>
        <v>#VALUE!</v>
      </c>
      <c r="BL113" s="80"/>
      <c r="BM113" s="2"/>
      <c r="BN113" s="2"/>
      <c r="BO113" s="2"/>
      <c r="BP113" s="2"/>
      <c r="BQ113" s="10"/>
    </row>
    <row r="114" spans="2:69" ht="16.5" customHeight="1" thickBot="1">
      <c r="B114" s="14"/>
      <c r="C114" s="22" t="e">
        <f>VLOOKUP(A114,貼付!$A$2:$K$121,4,FALSE)</f>
        <v>#N/A</v>
      </c>
      <c r="D114" s="40" t="s">
        <v>102</v>
      </c>
      <c r="E114" s="47"/>
      <c r="F114" s="48"/>
      <c r="G114" s="49"/>
      <c r="H114" s="43"/>
      <c r="I114" s="36"/>
      <c r="R114" s="64" t="str">
        <f t="shared" si="45"/>
        <v/>
      </c>
      <c r="S114" s="65" t="str">
        <f t="shared" si="24"/>
        <v/>
      </c>
      <c r="T114" s="77"/>
      <c r="U114" s="67" t="str">
        <f t="shared" si="25"/>
        <v>○</v>
      </c>
      <c r="V114" s="68" t="str">
        <f t="shared" si="26"/>
        <v>○</v>
      </c>
      <c r="W114" s="69" t="str">
        <f t="shared" si="27"/>
        <v>○</v>
      </c>
      <c r="X114" s="69" t="str">
        <f t="shared" si="28"/>
        <v>12桁不足しています。調整してください。</v>
      </c>
      <c r="Y114" s="69" t="str">
        <f t="shared" si="29"/>
        <v>×</v>
      </c>
      <c r="Z114" s="70"/>
      <c r="AA114" s="71" t="e">
        <f t="shared" si="30"/>
        <v>#VALUE!</v>
      </c>
      <c r="AB114" s="71" t="e">
        <f t="shared" si="31"/>
        <v>#VALUE!</v>
      </c>
      <c r="AC114" s="71" t="e">
        <f t="shared" si="32"/>
        <v>#VALUE!</v>
      </c>
      <c r="AD114" s="72" t="e">
        <f t="shared" si="33"/>
        <v>#VALUE!</v>
      </c>
      <c r="AE114" s="72" t="e">
        <f t="shared" si="34"/>
        <v>#VALUE!</v>
      </c>
      <c r="AF114" s="72" t="e">
        <f t="shared" si="35"/>
        <v>#VALUE!</v>
      </c>
      <c r="AG114" s="72" t="e">
        <f t="shared" si="36"/>
        <v>#VALUE!</v>
      </c>
      <c r="AH114" s="72" t="e">
        <f t="shared" si="37"/>
        <v>#VALUE!</v>
      </c>
      <c r="AI114" s="72" t="e">
        <f t="shared" si="38"/>
        <v>#VALUE!</v>
      </c>
      <c r="AJ114" s="72" t="e">
        <f t="shared" si="39"/>
        <v>#VALUE!</v>
      </c>
      <c r="AK114" s="72" t="e">
        <f t="shared" si="40"/>
        <v>#VALUE!</v>
      </c>
      <c r="AL114" s="71" t="e">
        <f t="shared" si="41"/>
        <v>#VALUE!</v>
      </c>
      <c r="AM114" s="70" t="e">
        <f t="shared" si="42"/>
        <v>#VALUE!</v>
      </c>
      <c r="AN114" s="72" t="e">
        <f t="shared" si="43"/>
        <v>#VALUE!</v>
      </c>
      <c r="AO114" s="73" t="e">
        <f t="shared" si="44"/>
        <v>#VALUE!</v>
      </c>
      <c r="BL114" s="80"/>
      <c r="BM114" s="2"/>
      <c r="BN114" s="2"/>
      <c r="BO114" s="2"/>
      <c r="BP114" s="2"/>
      <c r="BQ114" s="10"/>
    </row>
    <row r="115" spans="2:69" ht="16.5" customHeight="1" thickBot="1">
      <c r="B115" s="14"/>
      <c r="C115" s="22" t="e">
        <f>VLOOKUP(A115,貼付!$A$2:$K$121,4,FALSE)</f>
        <v>#N/A</v>
      </c>
      <c r="D115" s="40" t="s">
        <v>103</v>
      </c>
      <c r="E115" s="47"/>
      <c r="F115" s="48"/>
      <c r="G115" s="49"/>
      <c r="H115" s="43"/>
      <c r="I115" s="36"/>
      <c r="R115" s="64" t="str">
        <f t="shared" si="45"/>
        <v/>
      </c>
      <c r="S115" s="65" t="str">
        <f t="shared" si="24"/>
        <v/>
      </c>
      <c r="T115" s="77"/>
      <c r="U115" s="67" t="str">
        <f t="shared" si="25"/>
        <v>○</v>
      </c>
      <c r="V115" s="68" t="str">
        <f t="shared" si="26"/>
        <v>○</v>
      </c>
      <c r="W115" s="69" t="str">
        <f t="shared" si="27"/>
        <v>○</v>
      </c>
      <c r="X115" s="69" t="str">
        <f t="shared" si="28"/>
        <v>12桁不足しています。調整してください。</v>
      </c>
      <c r="Y115" s="69" t="str">
        <f t="shared" si="29"/>
        <v>×</v>
      </c>
      <c r="Z115" s="70"/>
      <c r="AA115" s="71" t="e">
        <f t="shared" si="30"/>
        <v>#VALUE!</v>
      </c>
      <c r="AB115" s="71" t="e">
        <f t="shared" si="31"/>
        <v>#VALUE!</v>
      </c>
      <c r="AC115" s="71" t="e">
        <f t="shared" si="32"/>
        <v>#VALUE!</v>
      </c>
      <c r="AD115" s="72" t="e">
        <f t="shared" si="33"/>
        <v>#VALUE!</v>
      </c>
      <c r="AE115" s="72" t="e">
        <f t="shared" si="34"/>
        <v>#VALUE!</v>
      </c>
      <c r="AF115" s="72" t="e">
        <f t="shared" si="35"/>
        <v>#VALUE!</v>
      </c>
      <c r="AG115" s="72" t="e">
        <f t="shared" si="36"/>
        <v>#VALUE!</v>
      </c>
      <c r="AH115" s="72" t="e">
        <f t="shared" si="37"/>
        <v>#VALUE!</v>
      </c>
      <c r="AI115" s="72" t="e">
        <f t="shared" si="38"/>
        <v>#VALUE!</v>
      </c>
      <c r="AJ115" s="72" t="e">
        <f t="shared" si="39"/>
        <v>#VALUE!</v>
      </c>
      <c r="AK115" s="72" t="e">
        <f t="shared" si="40"/>
        <v>#VALUE!</v>
      </c>
      <c r="AL115" s="71" t="e">
        <f t="shared" si="41"/>
        <v>#VALUE!</v>
      </c>
      <c r="AM115" s="70" t="e">
        <f t="shared" si="42"/>
        <v>#VALUE!</v>
      </c>
      <c r="AN115" s="72" t="e">
        <f t="shared" si="43"/>
        <v>#VALUE!</v>
      </c>
      <c r="AO115" s="73" t="e">
        <f t="shared" si="44"/>
        <v>#VALUE!</v>
      </c>
      <c r="BL115" s="80"/>
      <c r="BM115" s="2"/>
      <c r="BN115" s="2"/>
      <c r="BO115" s="2"/>
      <c r="BP115" s="2"/>
      <c r="BQ115" s="10"/>
    </row>
    <row r="116" spans="2:69" ht="16.5" customHeight="1" thickBot="1">
      <c r="B116" s="14"/>
      <c r="C116" s="22" t="e">
        <f>VLOOKUP(A116,貼付!$A$2:$K$121,4,FALSE)</f>
        <v>#N/A</v>
      </c>
      <c r="D116" s="40" t="s">
        <v>104</v>
      </c>
      <c r="E116" s="47"/>
      <c r="F116" s="48"/>
      <c r="G116" s="49"/>
      <c r="H116" s="43"/>
      <c r="I116" s="36"/>
      <c r="R116" s="64" t="str">
        <f t="shared" si="45"/>
        <v/>
      </c>
      <c r="S116" s="65" t="str">
        <f t="shared" si="24"/>
        <v/>
      </c>
      <c r="T116" s="77"/>
      <c r="U116" s="67" t="str">
        <f t="shared" si="25"/>
        <v>○</v>
      </c>
      <c r="V116" s="68" t="str">
        <f t="shared" si="26"/>
        <v>○</v>
      </c>
      <c r="W116" s="69" t="str">
        <f t="shared" si="27"/>
        <v>○</v>
      </c>
      <c r="X116" s="69" t="str">
        <f t="shared" si="28"/>
        <v>12桁不足しています。調整してください。</v>
      </c>
      <c r="Y116" s="69" t="str">
        <f t="shared" si="29"/>
        <v>×</v>
      </c>
      <c r="Z116" s="70"/>
      <c r="AA116" s="71" t="e">
        <f t="shared" si="30"/>
        <v>#VALUE!</v>
      </c>
      <c r="AB116" s="71" t="e">
        <f t="shared" si="31"/>
        <v>#VALUE!</v>
      </c>
      <c r="AC116" s="71" t="e">
        <f t="shared" si="32"/>
        <v>#VALUE!</v>
      </c>
      <c r="AD116" s="72" t="e">
        <f t="shared" si="33"/>
        <v>#VALUE!</v>
      </c>
      <c r="AE116" s="72" t="e">
        <f t="shared" si="34"/>
        <v>#VALUE!</v>
      </c>
      <c r="AF116" s="72" t="e">
        <f t="shared" si="35"/>
        <v>#VALUE!</v>
      </c>
      <c r="AG116" s="72" t="e">
        <f t="shared" si="36"/>
        <v>#VALUE!</v>
      </c>
      <c r="AH116" s="72" t="e">
        <f t="shared" si="37"/>
        <v>#VALUE!</v>
      </c>
      <c r="AI116" s="72" t="e">
        <f t="shared" si="38"/>
        <v>#VALUE!</v>
      </c>
      <c r="AJ116" s="72" t="e">
        <f t="shared" si="39"/>
        <v>#VALUE!</v>
      </c>
      <c r="AK116" s="72" t="e">
        <f t="shared" si="40"/>
        <v>#VALUE!</v>
      </c>
      <c r="AL116" s="71" t="e">
        <f t="shared" si="41"/>
        <v>#VALUE!</v>
      </c>
      <c r="AM116" s="70" t="e">
        <f t="shared" si="42"/>
        <v>#VALUE!</v>
      </c>
      <c r="AN116" s="72" t="e">
        <f t="shared" si="43"/>
        <v>#VALUE!</v>
      </c>
      <c r="AO116" s="73" t="e">
        <f t="shared" si="44"/>
        <v>#VALUE!</v>
      </c>
      <c r="BL116" s="80"/>
      <c r="BM116" s="2"/>
      <c r="BN116" s="2"/>
      <c r="BO116" s="2"/>
      <c r="BP116" s="2"/>
      <c r="BQ116" s="10"/>
    </row>
    <row r="117" spans="2:69" ht="16.5" customHeight="1" thickBot="1">
      <c r="B117" s="14"/>
      <c r="C117" s="22" t="e">
        <f>VLOOKUP(A117,貼付!$A$2:$K$121,4,FALSE)</f>
        <v>#N/A</v>
      </c>
      <c r="D117" s="40" t="s">
        <v>105</v>
      </c>
      <c r="E117" s="47"/>
      <c r="F117" s="48"/>
      <c r="G117" s="49"/>
      <c r="H117" s="43"/>
      <c r="I117" s="36"/>
      <c r="R117" s="64" t="str">
        <f t="shared" si="45"/>
        <v/>
      </c>
      <c r="S117" s="65" t="str">
        <f t="shared" si="24"/>
        <v/>
      </c>
      <c r="T117" s="77"/>
      <c r="U117" s="67" t="str">
        <f t="shared" si="25"/>
        <v>○</v>
      </c>
      <c r="V117" s="68" t="str">
        <f t="shared" si="26"/>
        <v>○</v>
      </c>
      <c r="W117" s="69" t="str">
        <f t="shared" si="27"/>
        <v>○</v>
      </c>
      <c r="X117" s="69" t="str">
        <f t="shared" si="28"/>
        <v>12桁不足しています。調整してください。</v>
      </c>
      <c r="Y117" s="69" t="str">
        <f t="shared" si="29"/>
        <v>×</v>
      </c>
      <c r="Z117" s="70"/>
      <c r="AA117" s="71" t="e">
        <f t="shared" si="30"/>
        <v>#VALUE!</v>
      </c>
      <c r="AB117" s="71" t="e">
        <f t="shared" si="31"/>
        <v>#VALUE!</v>
      </c>
      <c r="AC117" s="71" t="e">
        <f t="shared" si="32"/>
        <v>#VALUE!</v>
      </c>
      <c r="AD117" s="72" t="e">
        <f t="shared" si="33"/>
        <v>#VALUE!</v>
      </c>
      <c r="AE117" s="72" t="e">
        <f t="shared" si="34"/>
        <v>#VALUE!</v>
      </c>
      <c r="AF117" s="72" t="e">
        <f t="shared" si="35"/>
        <v>#VALUE!</v>
      </c>
      <c r="AG117" s="72" t="e">
        <f t="shared" si="36"/>
        <v>#VALUE!</v>
      </c>
      <c r="AH117" s="72" t="e">
        <f t="shared" si="37"/>
        <v>#VALUE!</v>
      </c>
      <c r="AI117" s="72" t="e">
        <f t="shared" si="38"/>
        <v>#VALUE!</v>
      </c>
      <c r="AJ117" s="72" t="e">
        <f t="shared" si="39"/>
        <v>#VALUE!</v>
      </c>
      <c r="AK117" s="72" t="e">
        <f t="shared" si="40"/>
        <v>#VALUE!</v>
      </c>
      <c r="AL117" s="71" t="e">
        <f t="shared" si="41"/>
        <v>#VALUE!</v>
      </c>
      <c r="AM117" s="70" t="e">
        <f t="shared" si="42"/>
        <v>#VALUE!</v>
      </c>
      <c r="AN117" s="72" t="e">
        <f t="shared" si="43"/>
        <v>#VALUE!</v>
      </c>
      <c r="AO117" s="73" t="e">
        <f t="shared" si="44"/>
        <v>#VALUE!</v>
      </c>
      <c r="BL117" s="80"/>
      <c r="BM117" s="2"/>
      <c r="BN117" s="2"/>
      <c r="BO117" s="2"/>
      <c r="BP117" s="2"/>
      <c r="BQ117" s="10"/>
    </row>
    <row r="118" spans="2:69" ht="16.5" customHeight="1" thickBot="1">
      <c r="B118" s="14"/>
      <c r="C118" s="22" t="e">
        <f>VLOOKUP(A118,貼付!$A$2:$K$121,4,FALSE)</f>
        <v>#N/A</v>
      </c>
      <c r="D118" s="40" t="s">
        <v>106</v>
      </c>
      <c r="E118" s="47"/>
      <c r="F118" s="48"/>
      <c r="G118" s="49"/>
      <c r="H118" s="43"/>
      <c r="I118" s="36"/>
      <c r="R118" s="64" t="str">
        <f t="shared" si="45"/>
        <v/>
      </c>
      <c r="S118" s="65" t="str">
        <f t="shared" si="24"/>
        <v/>
      </c>
      <c r="T118" s="77"/>
      <c r="U118" s="67" t="str">
        <f t="shared" si="25"/>
        <v>○</v>
      </c>
      <c r="V118" s="68" t="str">
        <f t="shared" si="26"/>
        <v>○</v>
      </c>
      <c r="W118" s="69" t="str">
        <f t="shared" si="27"/>
        <v>○</v>
      </c>
      <c r="X118" s="69" t="str">
        <f t="shared" si="28"/>
        <v>12桁不足しています。調整してください。</v>
      </c>
      <c r="Y118" s="69" t="str">
        <f t="shared" si="29"/>
        <v>×</v>
      </c>
      <c r="Z118" s="70"/>
      <c r="AA118" s="71" t="e">
        <f t="shared" si="30"/>
        <v>#VALUE!</v>
      </c>
      <c r="AB118" s="71" t="e">
        <f t="shared" si="31"/>
        <v>#VALUE!</v>
      </c>
      <c r="AC118" s="71" t="e">
        <f t="shared" si="32"/>
        <v>#VALUE!</v>
      </c>
      <c r="AD118" s="72" t="e">
        <f t="shared" si="33"/>
        <v>#VALUE!</v>
      </c>
      <c r="AE118" s="72" t="e">
        <f t="shared" si="34"/>
        <v>#VALUE!</v>
      </c>
      <c r="AF118" s="72" t="e">
        <f t="shared" si="35"/>
        <v>#VALUE!</v>
      </c>
      <c r="AG118" s="72" t="e">
        <f t="shared" si="36"/>
        <v>#VALUE!</v>
      </c>
      <c r="AH118" s="72" t="e">
        <f t="shared" si="37"/>
        <v>#VALUE!</v>
      </c>
      <c r="AI118" s="72" t="e">
        <f t="shared" si="38"/>
        <v>#VALUE!</v>
      </c>
      <c r="AJ118" s="72" t="e">
        <f t="shared" si="39"/>
        <v>#VALUE!</v>
      </c>
      <c r="AK118" s="72" t="e">
        <f t="shared" si="40"/>
        <v>#VALUE!</v>
      </c>
      <c r="AL118" s="71" t="e">
        <f t="shared" si="41"/>
        <v>#VALUE!</v>
      </c>
      <c r="AM118" s="70" t="e">
        <f t="shared" si="42"/>
        <v>#VALUE!</v>
      </c>
      <c r="AN118" s="72" t="e">
        <f t="shared" si="43"/>
        <v>#VALUE!</v>
      </c>
      <c r="AO118" s="73" t="e">
        <f t="shared" si="44"/>
        <v>#VALUE!</v>
      </c>
      <c r="BL118" s="80"/>
      <c r="BM118" s="2"/>
      <c r="BN118" s="2"/>
      <c r="BO118" s="2"/>
      <c r="BP118" s="2"/>
      <c r="BQ118" s="10"/>
    </row>
    <row r="119" spans="2:69" ht="16.5" customHeight="1" thickBot="1">
      <c r="B119" s="14"/>
      <c r="C119" s="22" t="e">
        <f>VLOOKUP(A119,貼付!$A$2:$K$121,4,FALSE)</f>
        <v>#N/A</v>
      </c>
      <c r="D119" s="40" t="s">
        <v>107</v>
      </c>
      <c r="E119" s="47"/>
      <c r="F119" s="48"/>
      <c r="G119" s="49"/>
      <c r="H119" s="43"/>
      <c r="I119" s="36"/>
      <c r="R119" s="64" t="str">
        <f t="shared" si="45"/>
        <v/>
      </c>
      <c r="S119" s="65" t="str">
        <f t="shared" si="24"/>
        <v/>
      </c>
      <c r="T119" s="77"/>
      <c r="U119" s="67" t="str">
        <f t="shared" si="25"/>
        <v>○</v>
      </c>
      <c r="V119" s="68" t="str">
        <f t="shared" si="26"/>
        <v>○</v>
      </c>
      <c r="W119" s="69" t="str">
        <f t="shared" si="27"/>
        <v>○</v>
      </c>
      <c r="X119" s="69" t="str">
        <f t="shared" si="28"/>
        <v>12桁不足しています。調整してください。</v>
      </c>
      <c r="Y119" s="69" t="str">
        <f t="shared" si="29"/>
        <v>×</v>
      </c>
      <c r="Z119" s="70"/>
      <c r="AA119" s="71" t="e">
        <f t="shared" si="30"/>
        <v>#VALUE!</v>
      </c>
      <c r="AB119" s="71" t="e">
        <f t="shared" si="31"/>
        <v>#VALUE!</v>
      </c>
      <c r="AC119" s="71" t="e">
        <f t="shared" si="32"/>
        <v>#VALUE!</v>
      </c>
      <c r="AD119" s="72" t="e">
        <f t="shared" si="33"/>
        <v>#VALUE!</v>
      </c>
      <c r="AE119" s="72" t="e">
        <f t="shared" si="34"/>
        <v>#VALUE!</v>
      </c>
      <c r="AF119" s="72" t="e">
        <f t="shared" si="35"/>
        <v>#VALUE!</v>
      </c>
      <c r="AG119" s="72" t="e">
        <f t="shared" si="36"/>
        <v>#VALUE!</v>
      </c>
      <c r="AH119" s="72" t="e">
        <f t="shared" si="37"/>
        <v>#VALUE!</v>
      </c>
      <c r="AI119" s="72" t="e">
        <f t="shared" si="38"/>
        <v>#VALUE!</v>
      </c>
      <c r="AJ119" s="72" t="e">
        <f t="shared" si="39"/>
        <v>#VALUE!</v>
      </c>
      <c r="AK119" s="72" t="e">
        <f t="shared" si="40"/>
        <v>#VALUE!</v>
      </c>
      <c r="AL119" s="71" t="e">
        <f t="shared" si="41"/>
        <v>#VALUE!</v>
      </c>
      <c r="AM119" s="70" t="e">
        <f t="shared" si="42"/>
        <v>#VALUE!</v>
      </c>
      <c r="AN119" s="72" t="e">
        <f t="shared" si="43"/>
        <v>#VALUE!</v>
      </c>
      <c r="AO119" s="73" t="e">
        <f t="shared" si="44"/>
        <v>#VALUE!</v>
      </c>
      <c r="BL119" s="80"/>
      <c r="BM119" s="2"/>
      <c r="BN119" s="2"/>
      <c r="BO119" s="2"/>
      <c r="BP119" s="2"/>
      <c r="BQ119" s="10"/>
    </row>
    <row r="120" spans="2:69" ht="16.5" customHeight="1" thickBot="1">
      <c r="B120" s="14"/>
      <c r="C120" s="22" t="e">
        <f>VLOOKUP(A120,貼付!$A$2:$K$121,4,FALSE)</f>
        <v>#N/A</v>
      </c>
      <c r="D120" s="40" t="s">
        <v>108</v>
      </c>
      <c r="E120" s="47"/>
      <c r="F120" s="48"/>
      <c r="G120" s="49"/>
      <c r="H120" s="43"/>
      <c r="I120" s="36"/>
      <c r="R120" s="64" t="str">
        <f t="shared" si="45"/>
        <v/>
      </c>
      <c r="S120" s="65" t="str">
        <f t="shared" si="24"/>
        <v/>
      </c>
      <c r="T120" s="77"/>
      <c r="U120" s="67" t="str">
        <f t="shared" si="25"/>
        <v>○</v>
      </c>
      <c r="V120" s="68" t="str">
        <f t="shared" si="26"/>
        <v>○</v>
      </c>
      <c r="W120" s="69" t="str">
        <f t="shared" si="27"/>
        <v>○</v>
      </c>
      <c r="X120" s="69" t="str">
        <f t="shared" si="28"/>
        <v>12桁不足しています。調整してください。</v>
      </c>
      <c r="Y120" s="69" t="str">
        <f t="shared" si="29"/>
        <v>×</v>
      </c>
      <c r="Z120" s="70"/>
      <c r="AA120" s="71" t="e">
        <f t="shared" si="30"/>
        <v>#VALUE!</v>
      </c>
      <c r="AB120" s="71" t="e">
        <f t="shared" si="31"/>
        <v>#VALUE!</v>
      </c>
      <c r="AC120" s="71" t="e">
        <f t="shared" si="32"/>
        <v>#VALUE!</v>
      </c>
      <c r="AD120" s="72" t="e">
        <f t="shared" si="33"/>
        <v>#VALUE!</v>
      </c>
      <c r="AE120" s="72" t="e">
        <f t="shared" si="34"/>
        <v>#VALUE!</v>
      </c>
      <c r="AF120" s="72" t="e">
        <f t="shared" si="35"/>
        <v>#VALUE!</v>
      </c>
      <c r="AG120" s="72" t="e">
        <f t="shared" si="36"/>
        <v>#VALUE!</v>
      </c>
      <c r="AH120" s="72" t="e">
        <f t="shared" si="37"/>
        <v>#VALUE!</v>
      </c>
      <c r="AI120" s="72" t="e">
        <f t="shared" si="38"/>
        <v>#VALUE!</v>
      </c>
      <c r="AJ120" s="72" t="e">
        <f t="shared" si="39"/>
        <v>#VALUE!</v>
      </c>
      <c r="AK120" s="72" t="e">
        <f t="shared" si="40"/>
        <v>#VALUE!</v>
      </c>
      <c r="AL120" s="71" t="e">
        <f t="shared" si="41"/>
        <v>#VALUE!</v>
      </c>
      <c r="AM120" s="70" t="e">
        <f t="shared" si="42"/>
        <v>#VALUE!</v>
      </c>
      <c r="AN120" s="72" t="e">
        <f t="shared" si="43"/>
        <v>#VALUE!</v>
      </c>
      <c r="AO120" s="73" t="e">
        <f t="shared" si="44"/>
        <v>#VALUE!</v>
      </c>
      <c r="BL120" s="80"/>
      <c r="BM120" s="2"/>
      <c r="BN120" s="2"/>
      <c r="BO120" s="2"/>
      <c r="BP120" s="2"/>
      <c r="BQ120" s="10"/>
    </row>
    <row r="121" spans="2:69" ht="16.5" customHeight="1" thickBot="1">
      <c r="B121" s="14"/>
      <c r="C121" s="22" t="e">
        <f>VLOOKUP(A121,貼付!$A$2:$K$121,4,FALSE)</f>
        <v>#N/A</v>
      </c>
      <c r="D121" s="40" t="s">
        <v>109</v>
      </c>
      <c r="E121" s="47"/>
      <c r="F121" s="48"/>
      <c r="G121" s="49"/>
      <c r="H121" s="43"/>
      <c r="I121" s="36"/>
      <c r="R121" s="64" t="str">
        <f t="shared" si="45"/>
        <v/>
      </c>
      <c r="S121" s="65" t="str">
        <f t="shared" si="24"/>
        <v/>
      </c>
      <c r="T121" s="77"/>
      <c r="U121" s="67" t="str">
        <f t="shared" si="25"/>
        <v>○</v>
      </c>
      <c r="V121" s="68" t="str">
        <f t="shared" si="26"/>
        <v>○</v>
      </c>
      <c r="W121" s="69" t="str">
        <f t="shared" si="27"/>
        <v>○</v>
      </c>
      <c r="X121" s="69" t="str">
        <f t="shared" si="28"/>
        <v>12桁不足しています。調整してください。</v>
      </c>
      <c r="Y121" s="69" t="str">
        <f t="shared" si="29"/>
        <v>×</v>
      </c>
      <c r="Z121" s="70"/>
      <c r="AA121" s="71" t="e">
        <f t="shared" si="30"/>
        <v>#VALUE!</v>
      </c>
      <c r="AB121" s="71" t="e">
        <f t="shared" si="31"/>
        <v>#VALUE!</v>
      </c>
      <c r="AC121" s="71" t="e">
        <f t="shared" si="32"/>
        <v>#VALUE!</v>
      </c>
      <c r="AD121" s="72" t="e">
        <f t="shared" si="33"/>
        <v>#VALUE!</v>
      </c>
      <c r="AE121" s="72" t="e">
        <f t="shared" si="34"/>
        <v>#VALUE!</v>
      </c>
      <c r="AF121" s="72" t="e">
        <f t="shared" si="35"/>
        <v>#VALUE!</v>
      </c>
      <c r="AG121" s="72" t="e">
        <f t="shared" si="36"/>
        <v>#VALUE!</v>
      </c>
      <c r="AH121" s="72" t="e">
        <f t="shared" si="37"/>
        <v>#VALUE!</v>
      </c>
      <c r="AI121" s="72" t="e">
        <f t="shared" si="38"/>
        <v>#VALUE!</v>
      </c>
      <c r="AJ121" s="72" t="e">
        <f t="shared" si="39"/>
        <v>#VALUE!</v>
      </c>
      <c r="AK121" s="72" t="e">
        <f t="shared" si="40"/>
        <v>#VALUE!</v>
      </c>
      <c r="AL121" s="71" t="e">
        <f t="shared" si="41"/>
        <v>#VALUE!</v>
      </c>
      <c r="AM121" s="70" t="e">
        <f t="shared" si="42"/>
        <v>#VALUE!</v>
      </c>
      <c r="AN121" s="72" t="e">
        <f t="shared" si="43"/>
        <v>#VALUE!</v>
      </c>
      <c r="AO121" s="73" t="e">
        <f t="shared" si="44"/>
        <v>#VALUE!</v>
      </c>
      <c r="BL121" s="80"/>
      <c r="BM121" s="2"/>
      <c r="BN121" s="2"/>
      <c r="BO121" s="2"/>
      <c r="BP121" s="2"/>
      <c r="BQ121" s="10"/>
    </row>
    <row r="122" spans="2:69" ht="16.5" customHeight="1" thickBot="1">
      <c r="B122" s="14"/>
      <c r="C122" s="22" t="e">
        <f>VLOOKUP(A122,貼付!$A$2:$K$121,4,FALSE)</f>
        <v>#N/A</v>
      </c>
      <c r="D122" s="40" t="s">
        <v>110</v>
      </c>
      <c r="E122" s="47"/>
      <c r="F122" s="48"/>
      <c r="G122" s="49"/>
      <c r="H122" s="43"/>
      <c r="I122" s="36"/>
      <c r="R122" s="64" t="str">
        <f t="shared" si="45"/>
        <v/>
      </c>
      <c r="S122" s="65" t="str">
        <f t="shared" si="24"/>
        <v/>
      </c>
      <c r="T122" s="77"/>
      <c r="U122" s="67" t="str">
        <f t="shared" si="25"/>
        <v>○</v>
      </c>
      <c r="V122" s="68" t="str">
        <f t="shared" si="26"/>
        <v>○</v>
      </c>
      <c r="W122" s="69" t="str">
        <f t="shared" si="27"/>
        <v>○</v>
      </c>
      <c r="X122" s="69" t="str">
        <f t="shared" si="28"/>
        <v>12桁不足しています。調整してください。</v>
      </c>
      <c r="Y122" s="69" t="str">
        <f t="shared" si="29"/>
        <v>×</v>
      </c>
      <c r="Z122" s="70"/>
      <c r="AA122" s="71" t="e">
        <f t="shared" si="30"/>
        <v>#VALUE!</v>
      </c>
      <c r="AB122" s="71" t="e">
        <f t="shared" si="31"/>
        <v>#VALUE!</v>
      </c>
      <c r="AC122" s="71" t="e">
        <f t="shared" si="32"/>
        <v>#VALUE!</v>
      </c>
      <c r="AD122" s="72" t="e">
        <f t="shared" si="33"/>
        <v>#VALUE!</v>
      </c>
      <c r="AE122" s="72" t="e">
        <f t="shared" si="34"/>
        <v>#VALUE!</v>
      </c>
      <c r="AF122" s="72" t="e">
        <f t="shared" si="35"/>
        <v>#VALUE!</v>
      </c>
      <c r="AG122" s="72" t="e">
        <f t="shared" si="36"/>
        <v>#VALUE!</v>
      </c>
      <c r="AH122" s="72" t="e">
        <f t="shared" si="37"/>
        <v>#VALUE!</v>
      </c>
      <c r="AI122" s="72" t="e">
        <f t="shared" si="38"/>
        <v>#VALUE!</v>
      </c>
      <c r="AJ122" s="72" t="e">
        <f t="shared" si="39"/>
        <v>#VALUE!</v>
      </c>
      <c r="AK122" s="72" t="e">
        <f t="shared" si="40"/>
        <v>#VALUE!</v>
      </c>
      <c r="AL122" s="71" t="e">
        <f t="shared" si="41"/>
        <v>#VALUE!</v>
      </c>
      <c r="AM122" s="70" t="e">
        <f t="shared" si="42"/>
        <v>#VALUE!</v>
      </c>
      <c r="AN122" s="72" t="e">
        <f t="shared" si="43"/>
        <v>#VALUE!</v>
      </c>
      <c r="AO122" s="73" t="e">
        <f t="shared" si="44"/>
        <v>#VALUE!</v>
      </c>
      <c r="BL122" s="80"/>
      <c r="BM122" s="2"/>
      <c r="BN122" s="2"/>
      <c r="BO122" s="2"/>
      <c r="BP122" s="2"/>
      <c r="BQ122" s="10"/>
    </row>
    <row r="123" spans="2:69" ht="16.5" customHeight="1" thickBot="1">
      <c r="B123" s="14"/>
      <c r="C123" s="22" t="e">
        <f>VLOOKUP(A123,貼付!$A$2:$K$121,4,FALSE)</f>
        <v>#N/A</v>
      </c>
      <c r="D123" s="40" t="s">
        <v>111</v>
      </c>
      <c r="E123" s="47"/>
      <c r="F123" s="48"/>
      <c r="G123" s="49"/>
      <c r="H123" s="43"/>
      <c r="I123" s="36"/>
      <c r="R123" s="64" t="str">
        <f t="shared" si="45"/>
        <v/>
      </c>
      <c r="S123" s="65" t="str">
        <f t="shared" si="24"/>
        <v/>
      </c>
      <c r="T123" s="77"/>
      <c r="U123" s="67" t="str">
        <f t="shared" si="25"/>
        <v>○</v>
      </c>
      <c r="V123" s="68" t="str">
        <f t="shared" si="26"/>
        <v>○</v>
      </c>
      <c r="W123" s="69" t="str">
        <f t="shared" si="27"/>
        <v>○</v>
      </c>
      <c r="X123" s="69" t="str">
        <f t="shared" si="28"/>
        <v>12桁不足しています。調整してください。</v>
      </c>
      <c r="Y123" s="69" t="str">
        <f t="shared" si="29"/>
        <v>×</v>
      </c>
      <c r="Z123" s="70"/>
      <c r="AA123" s="71" t="e">
        <f t="shared" si="30"/>
        <v>#VALUE!</v>
      </c>
      <c r="AB123" s="71" t="e">
        <f t="shared" si="31"/>
        <v>#VALUE!</v>
      </c>
      <c r="AC123" s="71" t="e">
        <f t="shared" si="32"/>
        <v>#VALUE!</v>
      </c>
      <c r="AD123" s="72" t="e">
        <f t="shared" si="33"/>
        <v>#VALUE!</v>
      </c>
      <c r="AE123" s="72" t="e">
        <f t="shared" si="34"/>
        <v>#VALUE!</v>
      </c>
      <c r="AF123" s="72" t="e">
        <f t="shared" si="35"/>
        <v>#VALUE!</v>
      </c>
      <c r="AG123" s="72" t="e">
        <f t="shared" si="36"/>
        <v>#VALUE!</v>
      </c>
      <c r="AH123" s="72" t="e">
        <f t="shared" si="37"/>
        <v>#VALUE!</v>
      </c>
      <c r="AI123" s="72" t="e">
        <f t="shared" si="38"/>
        <v>#VALUE!</v>
      </c>
      <c r="AJ123" s="72" t="e">
        <f t="shared" si="39"/>
        <v>#VALUE!</v>
      </c>
      <c r="AK123" s="72" t="e">
        <f t="shared" si="40"/>
        <v>#VALUE!</v>
      </c>
      <c r="AL123" s="71" t="e">
        <f t="shared" si="41"/>
        <v>#VALUE!</v>
      </c>
      <c r="AM123" s="70" t="e">
        <f t="shared" si="42"/>
        <v>#VALUE!</v>
      </c>
      <c r="AN123" s="72" t="e">
        <f t="shared" si="43"/>
        <v>#VALUE!</v>
      </c>
      <c r="AO123" s="73" t="e">
        <f t="shared" si="44"/>
        <v>#VALUE!</v>
      </c>
      <c r="BL123" s="80"/>
      <c r="BM123" s="2"/>
      <c r="BN123" s="2"/>
      <c r="BO123" s="2"/>
      <c r="BP123" s="2"/>
      <c r="BQ123" s="10"/>
    </row>
    <row r="124" spans="2:69" ht="16.5" customHeight="1" thickBot="1">
      <c r="B124" s="14"/>
      <c r="C124" s="22" t="e">
        <f>VLOOKUP(A124,貼付!$A$2:$K$121,4,FALSE)</f>
        <v>#N/A</v>
      </c>
      <c r="D124" s="40" t="s">
        <v>112</v>
      </c>
      <c r="E124" s="47"/>
      <c r="F124" s="48"/>
      <c r="G124" s="49"/>
      <c r="H124" s="43"/>
      <c r="I124" s="36"/>
      <c r="R124" s="64" t="str">
        <f t="shared" si="45"/>
        <v/>
      </c>
      <c r="S124" s="65" t="str">
        <f t="shared" si="24"/>
        <v/>
      </c>
      <c r="T124" s="77"/>
      <c r="U124" s="67" t="str">
        <f t="shared" si="25"/>
        <v>○</v>
      </c>
      <c r="V124" s="68" t="str">
        <f t="shared" si="26"/>
        <v>○</v>
      </c>
      <c r="W124" s="69" t="str">
        <f t="shared" si="27"/>
        <v>○</v>
      </c>
      <c r="X124" s="69" t="str">
        <f t="shared" si="28"/>
        <v>12桁不足しています。調整してください。</v>
      </c>
      <c r="Y124" s="69" t="str">
        <f t="shared" si="29"/>
        <v>×</v>
      </c>
      <c r="Z124" s="70"/>
      <c r="AA124" s="71" t="e">
        <f t="shared" si="30"/>
        <v>#VALUE!</v>
      </c>
      <c r="AB124" s="71" t="e">
        <f t="shared" si="31"/>
        <v>#VALUE!</v>
      </c>
      <c r="AC124" s="71" t="e">
        <f t="shared" si="32"/>
        <v>#VALUE!</v>
      </c>
      <c r="AD124" s="72" t="e">
        <f t="shared" si="33"/>
        <v>#VALUE!</v>
      </c>
      <c r="AE124" s="72" t="e">
        <f t="shared" si="34"/>
        <v>#VALUE!</v>
      </c>
      <c r="AF124" s="72" t="e">
        <f t="shared" si="35"/>
        <v>#VALUE!</v>
      </c>
      <c r="AG124" s="72" t="e">
        <f t="shared" si="36"/>
        <v>#VALUE!</v>
      </c>
      <c r="AH124" s="72" t="e">
        <f t="shared" si="37"/>
        <v>#VALUE!</v>
      </c>
      <c r="AI124" s="72" t="e">
        <f t="shared" si="38"/>
        <v>#VALUE!</v>
      </c>
      <c r="AJ124" s="72" t="e">
        <f t="shared" si="39"/>
        <v>#VALUE!</v>
      </c>
      <c r="AK124" s="72" t="e">
        <f t="shared" si="40"/>
        <v>#VALUE!</v>
      </c>
      <c r="AL124" s="71" t="e">
        <f t="shared" si="41"/>
        <v>#VALUE!</v>
      </c>
      <c r="AM124" s="70" t="e">
        <f t="shared" si="42"/>
        <v>#VALUE!</v>
      </c>
      <c r="AN124" s="72" t="e">
        <f t="shared" si="43"/>
        <v>#VALUE!</v>
      </c>
      <c r="AO124" s="73" t="e">
        <f t="shared" si="44"/>
        <v>#VALUE!</v>
      </c>
      <c r="BL124" s="80"/>
      <c r="BM124" s="2"/>
      <c r="BN124" s="2"/>
      <c r="BO124" s="2"/>
      <c r="BP124" s="2"/>
      <c r="BQ124" s="10"/>
    </row>
    <row r="125" spans="2:69" ht="16.5" customHeight="1" thickBot="1">
      <c r="B125" s="14"/>
      <c r="C125" s="22" t="e">
        <f>VLOOKUP(A125,貼付!$A$2:$K$121,4,FALSE)</f>
        <v>#N/A</v>
      </c>
      <c r="D125" s="40" t="s">
        <v>113</v>
      </c>
      <c r="E125" s="47"/>
      <c r="F125" s="48"/>
      <c r="G125" s="49"/>
      <c r="H125" s="43"/>
      <c r="I125" s="36"/>
      <c r="R125" s="64" t="str">
        <f t="shared" si="45"/>
        <v/>
      </c>
      <c r="S125" s="65" t="str">
        <f t="shared" si="24"/>
        <v/>
      </c>
      <c r="T125" s="77"/>
      <c r="U125" s="67" t="str">
        <f t="shared" si="25"/>
        <v>○</v>
      </c>
      <c r="V125" s="68" t="str">
        <f t="shared" si="26"/>
        <v>○</v>
      </c>
      <c r="W125" s="69" t="str">
        <f t="shared" si="27"/>
        <v>○</v>
      </c>
      <c r="X125" s="69" t="str">
        <f t="shared" si="28"/>
        <v>12桁不足しています。調整してください。</v>
      </c>
      <c r="Y125" s="69" t="str">
        <f t="shared" si="29"/>
        <v>×</v>
      </c>
      <c r="Z125" s="70"/>
      <c r="AA125" s="71" t="e">
        <f t="shared" si="30"/>
        <v>#VALUE!</v>
      </c>
      <c r="AB125" s="71" t="e">
        <f t="shared" si="31"/>
        <v>#VALUE!</v>
      </c>
      <c r="AC125" s="71" t="e">
        <f t="shared" si="32"/>
        <v>#VALUE!</v>
      </c>
      <c r="AD125" s="72" t="e">
        <f t="shared" si="33"/>
        <v>#VALUE!</v>
      </c>
      <c r="AE125" s="72" t="e">
        <f t="shared" si="34"/>
        <v>#VALUE!</v>
      </c>
      <c r="AF125" s="72" t="e">
        <f t="shared" si="35"/>
        <v>#VALUE!</v>
      </c>
      <c r="AG125" s="72" t="e">
        <f t="shared" si="36"/>
        <v>#VALUE!</v>
      </c>
      <c r="AH125" s="72" t="e">
        <f t="shared" si="37"/>
        <v>#VALUE!</v>
      </c>
      <c r="AI125" s="72" t="e">
        <f t="shared" si="38"/>
        <v>#VALUE!</v>
      </c>
      <c r="AJ125" s="72" t="e">
        <f t="shared" si="39"/>
        <v>#VALUE!</v>
      </c>
      <c r="AK125" s="72" t="e">
        <f t="shared" si="40"/>
        <v>#VALUE!</v>
      </c>
      <c r="AL125" s="71" t="e">
        <f t="shared" si="41"/>
        <v>#VALUE!</v>
      </c>
      <c r="AM125" s="70" t="e">
        <f t="shared" si="42"/>
        <v>#VALUE!</v>
      </c>
      <c r="AN125" s="72" t="e">
        <f t="shared" si="43"/>
        <v>#VALUE!</v>
      </c>
      <c r="AO125" s="73" t="e">
        <f t="shared" si="44"/>
        <v>#VALUE!</v>
      </c>
      <c r="BL125" s="80"/>
      <c r="BM125" s="2"/>
      <c r="BN125" s="2"/>
      <c r="BO125" s="2"/>
      <c r="BP125" s="2"/>
      <c r="BQ125" s="10"/>
    </row>
    <row r="126" spans="2:69" ht="16.5" customHeight="1" thickBot="1">
      <c r="B126" s="14"/>
      <c r="C126" s="22" t="e">
        <f>VLOOKUP(A126,貼付!$A$2:$K$121,4,FALSE)</f>
        <v>#N/A</v>
      </c>
      <c r="D126" s="40" t="s">
        <v>114</v>
      </c>
      <c r="E126" s="47"/>
      <c r="F126" s="48"/>
      <c r="G126" s="49"/>
      <c r="H126" s="43"/>
      <c r="I126" s="36"/>
      <c r="R126" s="64" t="str">
        <f t="shared" si="45"/>
        <v/>
      </c>
      <c r="S126" s="65" t="str">
        <f t="shared" si="24"/>
        <v/>
      </c>
      <c r="T126" s="77"/>
      <c r="U126" s="67" t="str">
        <f t="shared" si="25"/>
        <v>○</v>
      </c>
      <c r="V126" s="68" t="str">
        <f t="shared" si="26"/>
        <v>○</v>
      </c>
      <c r="W126" s="69" t="str">
        <f t="shared" si="27"/>
        <v>○</v>
      </c>
      <c r="X126" s="69" t="str">
        <f t="shared" si="28"/>
        <v>12桁不足しています。調整してください。</v>
      </c>
      <c r="Y126" s="69" t="str">
        <f t="shared" si="29"/>
        <v>×</v>
      </c>
      <c r="Z126" s="70"/>
      <c r="AA126" s="71" t="e">
        <f t="shared" si="30"/>
        <v>#VALUE!</v>
      </c>
      <c r="AB126" s="71" t="e">
        <f t="shared" si="31"/>
        <v>#VALUE!</v>
      </c>
      <c r="AC126" s="71" t="e">
        <f t="shared" si="32"/>
        <v>#VALUE!</v>
      </c>
      <c r="AD126" s="72" t="e">
        <f t="shared" si="33"/>
        <v>#VALUE!</v>
      </c>
      <c r="AE126" s="72" t="e">
        <f t="shared" si="34"/>
        <v>#VALUE!</v>
      </c>
      <c r="AF126" s="72" t="e">
        <f t="shared" si="35"/>
        <v>#VALUE!</v>
      </c>
      <c r="AG126" s="72" t="e">
        <f t="shared" si="36"/>
        <v>#VALUE!</v>
      </c>
      <c r="AH126" s="72" t="e">
        <f t="shared" si="37"/>
        <v>#VALUE!</v>
      </c>
      <c r="AI126" s="72" t="e">
        <f t="shared" si="38"/>
        <v>#VALUE!</v>
      </c>
      <c r="AJ126" s="72" t="e">
        <f t="shared" si="39"/>
        <v>#VALUE!</v>
      </c>
      <c r="AK126" s="72" t="e">
        <f t="shared" si="40"/>
        <v>#VALUE!</v>
      </c>
      <c r="AL126" s="71" t="e">
        <f t="shared" si="41"/>
        <v>#VALUE!</v>
      </c>
      <c r="AM126" s="70" t="e">
        <f t="shared" si="42"/>
        <v>#VALUE!</v>
      </c>
      <c r="AN126" s="72" t="e">
        <f t="shared" si="43"/>
        <v>#VALUE!</v>
      </c>
      <c r="AO126" s="73" t="e">
        <f t="shared" si="44"/>
        <v>#VALUE!</v>
      </c>
      <c r="BL126" s="80"/>
      <c r="BM126" s="2"/>
      <c r="BN126" s="2"/>
      <c r="BO126" s="2"/>
      <c r="BP126" s="2"/>
      <c r="BQ126" s="10"/>
    </row>
    <row r="127" spans="2:69" ht="16.5" customHeight="1" thickBot="1">
      <c r="B127" s="14"/>
      <c r="C127" s="22" t="e">
        <f>VLOOKUP(A127,貼付!$A$2:$K$121,4,FALSE)</f>
        <v>#N/A</v>
      </c>
      <c r="D127" s="40" t="s">
        <v>115</v>
      </c>
      <c r="E127" s="47"/>
      <c r="F127" s="48"/>
      <c r="G127" s="49"/>
      <c r="H127" s="43"/>
      <c r="I127" s="36"/>
      <c r="R127" s="64" t="str">
        <f t="shared" si="45"/>
        <v/>
      </c>
      <c r="S127" s="65" t="str">
        <f t="shared" si="24"/>
        <v/>
      </c>
      <c r="T127" s="77"/>
      <c r="U127" s="67" t="str">
        <f t="shared" si="25"/>
        <v>○</v>
      </c>
      <c r="V127" s="68" t="str">
        <f t="shared" si="26"/>
        <v>○</v>
      </c>
      <c r="W127" s="69" t="str">
        <f t="shared" si="27"/>
        <v>○</v>
      </c>
      <c r="X127" s="69" t="str">
        <f t="shared" si="28"/>
        <v>12桁不足しています。調整してください。</v>
      </c>
      <c r="Y127" s="69" t="str">
        <f t="shared" si="29"/>
        <v>×</v>
      </c>
      <c r="Z127" s="70"/>
      <c r="AA127" s="71" t="e">
        <f t="shared" si="30"/>
        <v>#VALUE!</v>
      </c>
      <c r="AB127" s="71" t="e">
        <f t="shared" si="31"/>
        <v>#VALUE!</v>
      </c>
      <c r="AC127" s="71" t="e">
        <f t="shared" si="32"/>
        <v>#VALUE!</v>
      </c>
      <c r="AD127" s="72" t="e">
        <f t="shared" si="33"/>
        <v>#VALUE!</v>
      </c>
      <c r="AE127" s="72" t="e">
        <f t="shared" si="34"/>
        <v>#VALUE!</v>
      </c>
      <c r="AF127" s="72" t="e">
        <f t="shared" si="35"/>
        <v>#VALUE!</v>
      </c>
      <c r="AG127" s="72" t="e">
        <f t="shared" si="36"/>
        <v>#VALUE!</v>
      </c>
      <c r="AH127" s="72" t="e">
        <f t="shared" si="37"/>
        <v>#VALUE!</v>
      </c>
      <c r="AI127" s="72" t="e">
        <f t="shared" si="38"/>
        <v>#VALUE!</v>
      </c>
      <c r="AJ127" s="72" t="e">
        <f t="shared" si="39"/>
        <v>#VALUE!</v>
      </c>
      <c r="AK127" s="72" t="e">
        <f t="shared" si="40"/>
        <v>#VALUE!</v>
      </c>
      <c r="AL127" s="71" t="e">
        <f t="shared" si="41"/>
        <v>#VALUE!</v>
      </c>
      <c r="AM127" s="70" t="e">
        <f t="shared" si="42"/>
        <v>#VALUE!</v>
      </c>
      <c r="AN127" s="72" t="e">
        <f t="shared" si="43"/>
        <v>#VALUE!</v>
      </c>
      <c r="AO127" s="73" t="e">
        <f t="shared" si="44"/>
        <v>#VALUE!</v>
      </c>
      <c r="BL127" s="80"/>
      <c r="BM127" s="2"/>
      <c r="BN127" s="2"/>
      <c r="BO127" s="2"/>
      <c r="BP127" s="2"/>
      <c r="BQ127" s="10"/>
    </row>
    <row r="128" spans="2:69" ht="16.5" customHeight="1" thickBot="1">
      <c r="B128" s="14"/>
      <c r="C128" s="22" t="e">
        <f>VLOOKUP(A128,貼付!$A$2:$K$121,4,FALSE)</f>
        <v>#N/A</v>
      </c>
      <c r="D128" s="40" t="s">
        <v>116</v>
      </c>
      <c r="E128" s="47"/>
      <c r="F128" s="48"/>
      <c r="G128" s="49"/>
      <c r="H128" s="43"/>
      <c r="I128" s="36"/>
      <c r="R128" s="64" t="str">
        <f t="shared" si="45"/>
        <v/>
      </c>
      <c r="S128" s="65" t="str">
        <f t="shared" si="24"/>
        <v/>
      </c>
      <c r="T128" s="77"/>
      <c r="U128" s="67" t="str">
        <f t="shared" si="25"/>
        <v>○</v>
      </c>
      <c r="V128" s="68" t="str">
        <f t="shared" si="26"/>
        <v>○</v>
      </c>
      <c r="W128" s="69" t="str">
        <f t="shared" si="27"/>
        <v>○</v>
      </c>
      <c r="X128" s="69" t="str">
        <f t="shared" si="28"/>
        <v>12桁不足しています。調整してください。</v>
      </c>
      <c r="Y128" s="69" t="str">
        <f t="shared" si="29"/>
        <v>×</v>
      </c>
      <c r="Z128" s="70"/>
      <c r="AA128" s="71" t="e">
        <f t="shared" si="30"/>
        <v>#VALUE!</v>
      </c>
      <c r="AB128" s="71" t="e">
        <f t="shared" si="31"/>
        <v>#VALUE!</v>
      </c>
      <c r="AC128" s="71" t="e">
        <f t="shared" si="32"/>
        <v>#VALUE!</v>
      </c>
      <c r="AD128" s="72" t="e">
        <f t="shared" si="33"/>
        <v>#VALUE!</v>
      </c>
      <c r="AE128" s="72" t="e">
        <f t="shared" si="34"/>
        <v>#VALUE!</v>
      </c>
      <c r="AF128" s="72" t="e">
        <f t="shared" si="35"/>
        <v>#VALUE!</v>
      </c>
      <c r="AG128" s="72" t="e">
        <f t="shared" si="36"/>
        <v>#VALUE!</v>
      </c>
      <c r="AH128" s="72" t="e">
        <f t="shared" si="37"/>
        <v>#VALUE!</v>
      </c>
      <c r="AI128" s="72" t="e">
        <f t="shared" si="38"/>
        <v>#VALUE!</v>
      </c>
      <c r="AJ128" s="72" t="e">
        <f t="shared" si="39"/>
        <v>#VALUE!</v>
      </c>
      <c r="AK128" s="72" t="e">
        <f t="shared" si="40"/>
        <v>#VALUE!</v>
      </c>
      <c r="AL128" s="71" t="e">
        <f t="shared" si="41"/>
        <v>#VALUE!</v>
      </c>
      <c r="AM128" s="70" t="e">
        <f t="shared" si="42"/>
        <v>#VALUE!</v>
      </c>
      <c r="AN128" s="72" t="e">
        <f t="shared" si="43"/>
        <v>#VALUE!</v>
      </c>
      <c r="AO128" s="73" t="e">
        <f t="shared" si="44"/>
        <v>#VALUE!</v>
      </c>
      <c r="BL128" s="80"/>
      <c r="BM128" s="2"/>
      <c r="BN128" s="2"/>
      <c r="BO128" s="2"/>
      <c r="BP128" s="2"/>
      <c r="BQ128" s="10"/>
    </row>
    <row r="129" spans="2:69" ht="16.5" customHeight="1" thickBot="1">
      <c r="B129" s="14"/>
      <c r="C129" s="22" t="e">
        <f>VLOOKUP(A129,貼付!$A$2:$K$121,4,FALSE)</f>
        <v>#N/A</v>
      </c>
      <c r="D129" s="40" t="s">
        <v>117</v>
      </c>
      <c r="E129" s="47"/>
      <c r="F129" s="48"/>
      <c r="G129" s="49"/>
      <c r="H129" s="43"/>
      <c r="I129" s="36"/>
      <c r="R129" s="64" t="str">
        <f t="shared" si="45"/>
        <v/>
      </c>
      <c r="S129" s="65" t="str">
        <f t="shared" si="24"/>
        <v/>
      </c>
      <c r="T129" s="77"/>
      <c r="U129" s="67" t="str">
        <f t="shared" si="25"/>
        <v>○</v>
      </c>
      <c r="V129" s="68" t="str">
        <f t="shared" si="26"/>
        <v>○</v>
      </c>
      <c r="W129" s="69" t="str">
        <f t="shared" si="27"/>
        <v>○</v>
      </c>
      <c r="X129" s="69" t="str">
        <f t="shared" si="28"/>
        <v>12桁不足しています。調整してください。</v>
      </c>
      <c r="Y129" s="69" t="str">
        <f t="shared" si="29"/>
        <v>×</v>
      </c>
      <c r="Z129" s="70"/>
      <c r="AA129" s="71" t="e">
        <f t="shared" si="30"/>
        <v>#VALUE!</v>
      </c>
      <c r="AB129" s="71" t="e">
        <f t="shared" si="31"/>
        <v>#VALUE!</v>
      </c>
      <c r="AC129" s="71" t="e">
        <f t="shared" si="32"/>
        <v>#VALUE!</v>
      </c>
      <c r="AD129" s="72" t="e">
        <f t="shared" si="33"/>
        <v>#VALUE!</v>
      </c>
      <c r="AE129" s="72" t="e">
        <f t="shared" si="34"/>
        <v>#VALUE!</v>
      </c>
      <c r="AF129" s="72" t="e">
        <f t="shared" si="35"/>
        <v>#VALUE!</v>
      </c>
      <c r="AG129" s="72" t="e">
        <f t="shared" si="36"/>
        <v>#VALUE!</v>
      </c>
      <c r="AH129" s="72" t="e">
        <f t="shared" si="37"/>
        <v>#VALUE!</v>
      </c>
      <c r="AI129" s="72" t="e">
        <f t="shared" si="38"/>
        <v>#VALUE!</v>
      </c>
      <c r="AJ129" s="72" t="e">
        <f t="shared" si="39"/>
        <v>#VALUE!</v>
      </c>
      <c r="AK129" s="72" t="e">
        <f t="shared" si="40"/>
        <v>#VALUE!</v>
      </c>
      <c r="AL129" s="71" t="e">
        <f t="shared" si="41"/>
        <v>#VALUE!</v>
      </c>
      <c r="AM129" s="70" t="e">
        <f t="shared" si="42"/>
        <v>#VALUE!</v>
      </c>
      <c r="AN129" s="72" t="e">
        <f t="shared" si="43"/>
        <v>#VALUE!</v>
      </c>
      <c r="AO129" s="73" t="e">
        <f t="shared" si="44"/>
        <v>#VALUE!</v>
      </c>
      <c r="BL129" s="80"/>
      <c r="BM129" s="2"/>
      <c r="BN129" s="2"/>
      <c r="BO129" s="2"/>
      <c r="BP129" s="2"/>
      <c r="BQ129" s="10"/>
    </row>
    <row r="130" spans="2:69" ht="16.5" customHeight="1" thickBot="1">
      <c r="B130" s="14"/>
      <c r="C130" s="22" t="e">
        <f>VLOOKUP(A130,貼付!$A$2:$K$121,4,FALSE)</f>
        <v>#N/A</v>
      </c>
      <c r="D130" s="40" t="s">
        <v>118</v>
      </c>
      <c r="E130" s="47"/>
      <c r="F130" s="48"/>
      <c r="G130" s="49"/>
      <c r="H130" s="43"/>
      <c r="I130" s="36"/>
      <c r="R130" s="64" t="str">
        <f t="shared" si="45"/>
        <v/>
      </c>
      <c r="S130" s="65" t="str">
        <f t="shared" si="24"/>
        <v/>
      </c>
      <c r="T130" s="77"/>
      <c r="U130" s="67" t="str">
        <f t="shared" si="25"/>
        <v>○</v>
      </c>
      <c r="V130" s="68" t="str">
        <f t="shared" si="26"/>
        <v>○</v>
      </c>
      <c r="W130" s="69" t="str">
        <f t="shared" si="27"/>
        <v>○</v>
      </c>
      <c r="X130" s="69" t="str">
        <f t="shared" si="28"/>
        <v>12桁不足しています。調整してください。</v>
      </c>
      <c r="Y130" s="69" t="str">
        <f t="shared" si="29"/>
        <v>×</v>
      </c>
      <c r="Z130" s="70"/>
      <c r="AA130" s="71" t="e">
        <f t="shared" si="30"/>
        <v>#VALUE!</v>
      </c>
      <c r="AB130" s="71" t="e">
        <f t="shared" si="31"/>
        <v>#VALUE!</v>
      </c>
      <c r="AC130" s="71" t="e">
        <f t="shared" si="32"/>
        <v>#VALUE!</v>
      </c>
      <c r="AD130" s="72" t="e">
        <f t="shared" si="33"/>
        <v>#VALUE!</v>
      </c>
      <c r="AE130" s="72" t="e">
        <f t="shared" si="34"/>
        <v>#VALUE!</v>
      </c>
      <c r="AF130" s="72" t="e">
        <f t="shared" si="35"/>
        <v>#VALUE!</v>
      </c>
      <c r="AG130" s="72" t="e">
        <f t="shared" si="36"/>
        <v>#VALUE!</v>
      </c>
      <c r="AH130" s="72" t="e">
        <f t="shared" si="37"/>
        <v>#VALUE!</v>
      </c>
      <c r="AI130" s="72" t="e">
        <f t="shared" si="38"/>
        <v>#VALUE!</v>
      </c>
      <c r="AJ130" s="72" t="e">
        <f t="shared" si="39"/>
        <v>#VALUE!</v>
      </c>
      <c r="AK130" s="72" t="e">
        <f t="shared" si="40"/>
        <v>#VALUE!</v>
      </c>
      <c r="AL130" s="71" t="e">
        <f t="shared" si="41"/>
        <v>#VALUE!</v>
      </c>
      <c r="AM130" s="70" t="e">
        <f t="shared" si="42"/>
        <v>#VALUE!</v>
      </c>
      <c r="AN130" s="72" t="e">
        <f t="shared" si="43"/>
        <v>#VALUE!</v>
      </c>
      <c r="AO130" s="73" t="e">
        <f t="shared" si="44"/>
        <v>#VALUE!</v>
      </c>
      <c r="BL130" s="80"/>
      <c r="BM130" s="2"/>
      <c r="BN130" s="2"/>
      <c r="BO130" s="2"/>
      <c r="BP130" s="2"/>
      <c r="BQ130" s="10"/>
    </row>
    <row r="131" spans="2:69" ht="16.5" customHeight="1" thickBot="1">
      <c r="B131" s="14"/>
      <c r="C131" s="22" t="e">
        <f>VLOOKUP(A131,貼付!$A$2:$K$121,4,FALSE)</f>
        <v>#N/A</v>
      </c>
      <c r="D131" s="40" t="s">
        <v>119</v>
      </c>
      <c r="E131" s="47"/>
      <c r="F131" s="48"/>
      <c r="G131" s="49"/>
      <c r="H131" s="43"/>
      <c r="I131" s="36"/>
      <c r="R131" s="64" t="str">
        <f t="shared" si="45"/>
        <v/>
      </c>
      <c r="S131" s="65" t="str">
        <f t="shared" ref="S131:S194" si="46">IF(LEN($E131)=0,"",IF($U131&lt;&gt;"○",$AQ$1,IF($V131&lt;&gt;"○",$AR$1,IF($W131&lt;&gt;"○",$AS$1,IF($X131&lt;&gt;"○",$X131,IF($Y131&lt;&gt;"○",$AU$1,IF($AN131&lt;&gt;"○",$BJ$1,"")))))))</f>
        <v/>
      </c>
      <c r="T131" s="77"/>
      <c r="U131" s="67" t="str">
        <f t="shared" ref="U131:U194" si="47">IF(LEN($E131)=LEN(SUBSTITUTE(ASC($E131)," ","")),"○","×")</f>
        <v>○</v>
      </c>
      <c r="V131" s="68" t="str">
        <f t="shared" ref="V131:V194" si="48">IF(LEN($E131)=LENB($E131),"○","×")</f>
        <v>○</v>
      </c>
      <c r="W131" s="69" t="str">
        <f t="shared" ref="W131:W194" si="49">IF(ISNUMBER(VALUE($E131)),"○","×")</f>
        <v>○</v>
      </c>
      <c r="X131" s="69" t="str">
        <f t="shared" ref="X131:X194" si="50">IF(LEN($E131)=12,"○",IF(12-LEN($E131)&gt;0,12-LEN($E131)&amp;"桁不足しています。調整してください。",ABS(12-LEN($E131))&amp;"桁超過しています。調整してください。"))</f>
        <v>12桁不足しています。調整してください。</v>
      </c>
      <c r="Y131" s="69" t="str">
        <f t="shared" ref="Y131:Y194" si="51">IF(COUNTIF($E$2:$E$400,$E131)=1,"○","×")</f>
        <v>×</v>
      </c>
      <c r="Z131" s="70"/>
      <c r="AA131" s="71" t="e">
        <f t="shared" ref="AA131:AA194" si="52">MID($E131,12-($AA$1),1)*$AW$1</f>
        <v>#VALUE!</v>
      </c>
      <c r="AB131" s="71" t="e">
        <f t="shared" ref="AB131:AB194" si="53">MID($E131,12-($AB$1),1)*$AX$1</f>
        <v>#VALUE!</v>
      </c>
      <c r="AC131" s="71" t="e">
        <f t="shared" ref="AC131:AC194" si="54">MID($E131,12-($AC$1),1)*$AY$1</f>
        <v>#VALUE!</v>
      </c>
      <c r="AD131" s="72" t="e">
        <f t="shared" ref="AD131:AD194" si="55">MID($E131,12-($AD$1),1)*$AZ$1</f>
        <v>#VALUE!</v>
      </c>
      <c r="AE131" s="72" t="e">
        <f t="shared" ref="AE131:AE194" si="56">MID($E131,12-($AE$1),1)*$BA$1</f>
        <v>#VALUE!</v>
      </c>
      <c r="AF131" s="72" t="e">
        <f t="shared" ref="AF131:AF194" si="57">MID($E131,12-($AF$1),1)*$BB$1</f>
        <v>#VALUE!</v>
      </c>
      <c r="AG131" s="72" t="e">
        <f t="shared" ref="AG131:AG194" si="58">MID($E131,12-($AG$1),1)*$BC$1</f>
        <v>#VALUE!</v>
      </c>
      <c r="AH131" s="72" t="e">
        <f t="shared" ref="AH131:AH194" si="59">MID($E131,12-($AH$1),1)*$BD$1</f>
        <v>#VALUE!</v>
      </c>
      <c r="AI131" s="72" t="e">
        <f t="shared" ref="AI131:AI194" si="60">MID($E131,12-($AI$1),1)*$BE$1</f>
        <v>#VALUE!</v>
      </c>
      <c r="AJ131" s="72" t="e">
        <f t="shared" ref="AJ131:AJ194" si="61">MID($E131,12-($AJ$1),1)*$BF$1</f>
        <v>#VALUE!</v>
      </c>
      <c r="AK131" s="72" t="e">
        <f t="shared" ref="AK131:AK194" si="62">MID($E131,12-($AK$1),1)*$BG$1</f>
        <v>#VALUE!</v>
      </c>
      <c r="AL131" s="71" t="e">
        <f t="shared" ref="AL131:AL194" si="63">MOD(SUM($AA131:$AK131),11)</f>
        <v>#VALUE!</v>
      </c>
      <c r="AM131" s="70" t="e">
        <f t="shared" ref="AM131:AM194" si="64">IF($AL131&lt;=1,0,11-$AL131)</f>
        <v>#VALUE!</v>
      </c>
      <c r="AN131" s="72" t="e">
        <f t="shared" ref="AN131:AN194" si="65">IF(VALUE(RIGHT($E131,1))=$AM131,"○","×")</f>
        <v>#VALUE!</v>
      </c>
      <c r="AO131" s="73" t="e">
        <f t="shared" ref="AO131:AO194" si="66">IF(AND($U131="○",$V131="○",$W131="○",$X131="○",$Y131="○",$AN131="○"),"○","×")</f>
        <v>#VALUE!</v>
      </c>
      <c r="BL131" s="80"/>
      <c r="BM131" s="2"/>
      <c r="BN131" s="2"/>
      <c r="BO131" s="2"/>
      <c r="BP131" s="2"/>
      <c r="BQ131" s="10"/>
    </row>
    <row r="132" spans="2:69" ht="16.5" customHeight="1" thickBot="1">
      <c r="B132" s="14"/>
      <c r="C132" s="22" t="e">
        <f>VLOOKUP(A132,貼付!$A$2:$K$121,4,FALSE)</f>
        <v>#N/A</v>
      </c>
      <c r="D132" s="40" t="s">
        <v>120</v>
      </c>
      <c r="E132" s="47"/>
      <c r="F132" s="48"/>
      <c r="G132" s="49"/>
      <c r="H132" s="43"/>
      <c r="I132" s="36"/>
      <c r="R132" s="64" t="str">
        <f t="shared" ref="R132:R195" si="67">IF(LEN($E132)=0,"",IF(ISERR($AO132),"×",$AO132))</f>
        <v/>
      </c>
      <c r="S132" s="65" t="str">
        <f t="shared" si="46"/>
        <v/>
      </c>
      <c r="T132" s="77"/>
      <c r="U132" s="67" t="str">
        <f t="shared" si="47"/>
        <v>○</v>
      </c>
      <c r="V132" s="68" t="str">
        <f t="shared" si="48"/>
        <v>○</v>
      </c>
      <c r="W132" s="69" t="str">
        <f t="shared" si="49"/>
        <v>○</v>
      </c>
      <c r="X132" s="69" t="str">
        <f t="shared" si="50"/>
        <v>12桁不足しています。調整してください。</v>
      </c>
      <c r="Y132" s="69" t="str">
        <f t="shared" si="51"/>
        <v>×</v>
      </c>
      <c r="Z132" s="70"/>
      <c r="AA132" s="71" t="e">
        <f t="shared" si="52"/>
        <v>#VALUE!</v>
      </c>
      <c r="AB132" s="71" t="e">
        <f t="shared" si="53"/>
        <v>#VALUE!</v>
      </c>
      <c r="AC132" s="71" t="e">
        <f t="shared" si="54"/>
        <v>#VALUE!</v>
      </c>
      <c r="AD132" s="72" t="e">
        <f t="shared" si="55"/>
        <v>#VALUE!</v>
      </c>
      <c r="AE132" s="72" t="e">
        <f t="shared" si="56"/>
        <v>#VALUE!</v>
      </c>
      <c r="AF132" s="72" t="e">
        <f t="shared" si="57"/>
        <v>#VALUE!</v>
      </c>
      <c r="AG132" s="72" t="e">
        <f t="shared" si="58"/>
        <v>#VALUE!</v>
      </c>
      <c r="AH132" s="72" t="e">
        <f t="shared" si="59"/>
        <v>#VALUE!</v>
      </c>
      <c r="AI132" s="72" t="e">
        <f t="shared" si="60"/>
        <v>#VALUE!</v>
      </c>
      <c r="AJ132" s="72" t="e">
        <f t="shared" si="61"/>
        <v>#VALUE!</v>
      </c>
      <c r="AK132" s="72" t="e">
        <f t="shared" si="62"/>
        <v>#VALUE!</v>
      </c>
      <c r="AL132" s="71" t="e">
        <f t="shared" si="63"/>
        <v>#VALUE!</v>
      </c>
      <c r="AM132" s="70" t="e">
        <f t="shared" si="64"/>
        <v>#VALUE!</v>
      </c>
      <c r="AN132" s="72" t="e">
        <f t="shared" si="65"/>
        <v>#VALUE!</v>
      </c>
      <c r="AO132" s="73" t="e">
        <f t="shared" si="66"/>
        <v>#VALUE!</v>
      </c>
      <c r="BL132" s="80"/>
      <c r="BM132" s="2"/>
      <c r="BN132" s="2"/>
      <c r="BO132" s="2"/>
      <c r="BP132" s="2"/>
      <c r="BQ132" s="10"/>
    </row>
    <row r="133" spans="2:69" ht="16.5" customHeight="1" thickBot="1">
      <c r="B133" s="14"/>
      <c r="C133" s="22" t="e">
        <f>VLOOKUP(A133,貼付!$A$2:$K$121,4,FALSE)</f>
        <v>#N/A</v>
      </c>
      <c r="D133" s="40" t="s">
        <v>121</v>
      </c>
      <c r="E133" s="47"/>
      <c r="F133" s="48"/>
      <c r="G133" s="49"/>
      <c r="H133" s="43"/>
      <c r="I133" s="36"/>
      <c r="R133" s="64" t="str">
        <f t="shared" si="67"/>
        <v/>
      </c>
      <c r="S133" s="65" t="str">
        <f t="shared" si="46"/>
        <v/>
      </c>
      <c r="T133" s="77"/>
      <c r="U133" s="67" t="str">
        <f t="shared" si="47"/>
        <v>○</v>
      </c>
      <c r="V133" s="68" t="str">
        <f t="shared" si="48"/>
        <v>○</v>
      </c>
      <c r="W133" s="69" t="str">
        <f t="shared" si="49"/>
        <v>○</v>
      </c>
      <c r="X133" s="69" t="str">
        <f t="shared" si="50"/>
        <v>12桁不足しています。調整してください。</v>
      </c>
      <c r="Y133" s="69" t="str">
        <f t="shared" si="51"/>
        <v>×</v>
      </c>
      <c r="Z133" s="70"/>
      <c r="AA133" s="71" t="e">
        <f t="shared" si="52"/>
        <v>#VALUE!</v>
      </c>
      <c r="AB133" s="71" t="e">
        <f t="shared" si="53"/>
        <v>#VALUE!</v>
      </c>
      <c r="AC133" s="71" t="e">
        <f t="shared" si="54"/>
        <v>#VALUE!</v>
      </c>
      <c r="AD133" s="72" t="e">
        <f t="shared" si="55"/>
        <v>#VALUE!</v>
      </c>
      <c r="AE133" s="72" t="e">
        <f t="shared" si="56"/>
        <v>#VALUE!</v>
      </c>
      <c r="AF133" s="72" t="e">
        <f t="shared" si="57"/>
        <v>#VALUE!</v>
      </c>
      <c r="AG133" s="72" t="e">
        <f t="shared" si="58"/>
        <v>#VALUE!</v>
      </c>
      <c r="AH133" s="72" t="e">
        <f t="shared" si="59"/>
        <v>#VALUE!</v>
      </c>
      <c r="AI133" s="72" t="e">
        <f t="shared" si="60"/>
        <v>#VALUE!</v>
      </c>
      <c r="AJ133" s="72" t="e">
        <f t="shared" si="61"/>
        <v>#VALUE!</v>
      </c>
      <c r="AK133" s="72" t="e">
        <f t="shared" si="62"/>
        <v>#VALUE!</v>
      </c>
      <c r="AL133" s="71" t="e">
        <f t="shared" si="63"/>
        <v>#VALUE!</v>
      </c>
      <c r="AM133" s="70" t="e">
        <f t="shared" si="64"/>
        <v>#VALUE!</v>
      </c>
      <c r="AN133" s="72" t="e">
        <f t="shared" si="65"/>
        <v>#VALUE!</v>
      </c>
      <c r="AO133" s="73" t="e">
        <f t="shared" si="66"/>
        <v>#VALUE!</v>
      </c>
      <c r="BL133" s="80"/>
      <c r="BM133" s="2"/>
      <c r="BN133" s="2"/>
      <c r="BO133" s="2"/>
      <c r="BP133" s="2"/>
      <c r="BQ133" s="10"/>
    </row>
    <row r="134" spans="2:69" ht="16.5" customHeight="1" thickBot="1">
      <c r="B134" s="14"/>
      <c r="C134" s="22" t="e">
        <f>VLOOKUP(A134,貼付!$A$2:$K$121,4,FALSE)</f>
        <v>#N/A</v>
      </c>
      <c r="D134" s="40" t="s">
        <v>122</v>
      </c>
      <c r="E134" s="47"/>
      <c r="F134" s="48"/>
      <c r="G134" s="49"/>
      <c r="H134" s="43"/>
      <c r="I134" s="36"/>
      <c r="R134" s="64" t="str">
        <f t="shared" si="67"/>
        <v/>
      </c>
      <c r="S134" s="65" t="str">
        <f t="shared" si="46"/>
        <v/>
      </c>
      <c r="T134" s="77"/>
      <c r="U134" s="67" t="str">
        <f t="shared" si="47"/>
        <v>○</v>
      </c>
      <c r="V134" s="68" t="str">
        <f t="shared" si="48"/>
        <v>○</v>
      </c>
      <c r="W134" s="69" t="str">
        <f t="shared" si="49"/>
        <v>○</v>
      </c>
      <c r="X134" s="69" t="str">
        <f t="shared" si="50"/>
        <v>12桁不足しています。調整してください。</v>
      </c>
      <c r="Y134" s="69" t="str">
        <f t="shared" si="51"/>
        <v>×</v>
      </c>
      <c r="Z134" s="70"/>
      <c r="AA134" s="71" t="e">
        <f t="shared" si="52"/>
        <v>#VALUE!</v>
      </c>
      <c r="AB134" s="71" t="e">
        <f t="shared" si="53"/>
        <v>#VALUE!</v>
      </c>
      <c r="AC134" s="71" t="e">
        <f t="shared" si="54"/>
        <v>#VALUE!</v>
      </c>
      <c r="AD134" s="72" t="e">
        <f t="shared" si="55"/>
        <v>#VALUE!</v>
      </c>
      <c r="AE134" s="72" t="e">
        <f t="shared" si="56"/>
        <v>#VALUE!</v>
      </c>
      <c r="AF134" s="72" t="e">
        <f t="shared" si="57"/>
        <v>#VALUE!</v>
      </c>
      <c r="AG134" s="72" t="e">
        <f t="shared" si="58"/>
        <v>#VALUE!</v>
      </c>
      <c r="AH134" s="72" t="e">
        <f t="shared" si="59"/>
        <v>#VALUE!</v>
      </c>
      <c r="AI134" s="72" t="e">
        <f t="shared" si="60"/>
        <v>#VALUE!</v>
      </c>
      <c r="AJ134" s="72" t="e">
        <f t="shared" si="61"/>
        <v>#VALUE!</v>
      </c>
      <c r="AK134" s="72" t="e">
        <f t="shared" si="62"/>
        <v>#VALUE!</v>
      </c>
      <c r="AL134" s="71" t="e">
        <f t="shared" si="63"/>
        <v>#VALUE!</v>
      </c>
      <c r="AM134" s="70" t="e">
        <f t="shared" si="64"/>
        <v>#VALUE!</v>
      </c>
      <c r="AN134" s="72" t="e">
        <f t="shared" si="65"/>
        <v>#VALUE!</v>
      </c>
      <c r="AO134" s="73" t="e">
        <f t="shared" si="66"/>
        <v>#VALUE!</v>
      </c>
      <c r="BL134" s="80"/>
      <c r="BM134" s="2"/>
      <c r="BN134" s="2"/>
      <c r="BO134" s="2"/>
      <c r="BP134" s="2"/>
      <c r="BQ134" s="10"/>
    </row>
    <row r="135" spans="2:69" ht="16.5" customHeight="1" thickBot="1">
      <c r="B135" s="14"/>
      <c r="C135" s="22" t="e">
        <f>VLOOKUP(A135,貼付!$A$2:$K$121,4,FALSE)</f>
        <v>#N/A</v>
      </c>
      <c r="D135" s="40" t="s">
        <v>123</v>
      </c>
      <c r="E135" s="47"/>
      <c r="F135" s="48"/>
      <c r="G135" s="49"/>
      <c r="H135" s="43"/>
      <c r="I135" s="36"/>
      <c r="R135" s="64" t="str">
        <f t="shared" si="67"/>
        <v/>
      </c>
      <c r="S135" s="65" t="str">
        <f t="shared" si="46"/>
        <v/>
      </c>
      <c r="T135" s="77"/>
      <c r="U135" s="67" t="str">
        <f t="shared" si="47"/>
        <v>○</v>
      </c>
      <c r="V135" s="68" t="str">
        <f t="shared" si="48"/>
        <v>○</v>
      </c>
      <c r="W135" s="69" t="str">
        <f t="shared" si="49"/>
        <v>○</v>
      </c>
      <c r="X135" s="69" t="str">
        <f t="shared" si="50"/>
        <v>12桁不足しています。調整してください。</v>
      </c>
      <c r="Y135" s="69" t="str">
        <f t="shared" si="51"/>
        <v>×</v>
      </c>
      <c r="Z135" s="70"/>
      <c r="AA135" s="71" t="e">
        <f t="shared" si="52"/>
        <v>#VALUE!</v>
      </c>
      <c r="AB135" s="71" t="e">
        <f t="shared" si="53"/>
        <v>#VALUE!</v>
      </c>
      <c r="AC135" s="71" t="e">
        <f t="shared" si="54"/>
        <v>#VALUE!</v>
      </c>
      <c r="AD135" s="72" t="e">
        <f t="shared" si="55"/>
        <v>#VALUE!</v>
      </c>
      <c r="AE135" s="72" t="e">
        <f t="shared" si="56"/>
        <v>#VALUE!</v>
      </c>
      <c r="AF135" s="72" t="e">
        <f t="shared" si="57"/>
        <v>#VALUE!</v>
      </c>
      <c r="AG135" s="72" t="e">
        <f t="shared" si="58"/>
        <v>#VALUE!</v>
      </c>
      <c r="AH135" s="72" t="e">
        <f t="shared" si="59"/>
        <v>#VALUE!</v>
      </c>
      <c r="AI135" s="72" t="e">
        <f t="shared" si="60"/>
        <v>#VALUE!</v>
      </c>
      <c r="AJ135" s="72" t="e">
        <f t="shared" si="61"/>
        <v>#VALUE!</v>
      </c>
      <c r="AK135" s="72" t="e">
        <f t="shared" si="62"/>
        <v>#VALUE!</v>
      </c>
      <c r="AL135" s="71" t="e">
        <f t="shared" si="63"/>
        <v>#VALUE!</v>
      </c>
      <c r="AM135" s="70" t="e">
        <f t="shared" si="64"/>
        <v>#VALUE!</v>
      </c>
      <c r="AN135" s="72" t="e">
        <f t="shared" si="65"/>
        <v>#VALUE!</v>
      </c>
      <c r="AO135" s="73" t="e">
        <f t="shared" si="66"/>
        <v>#VALUE!</v>
      </c>
      <c r="BL135" s="80"/>
      <c r="BM135" s="2"/>
      <c r="BN135" s="2"/>
      <c r="BO135" s="2"/>
      <c r="BP135" s="2"/>
      <c r="BQ135" s="10"/>
    </row>
    <row r="136" spans="2:69" ht="16.5" customHeight="1" thickBot="1">
      <c r="B136" s="14"/>
      <c r="C136" s="22" t="e">
        <f>VLOOKUP(A136,貼付!$A$2:$K$121,4,FALSE)</f>
        <v>#N/A</v>
      </c>
      <c r="D136" s="40" t="s">
        <v>124</v>
      </c>
      <c r="E136" s="47"/>
      <c r="F136" s="48"/>
      <c r="G136" s="49"/>
      <c r="H136" s="43"/>
      <c r="I136" s="36"/>
      <c r="R136" s="64" t="str">
        <f t="shared" si="67"/>
        <v/>
      </c>
      <c r="S136" s="65" t="str">
        <f t="shared" si="46"/>
        <v/>
      </c>
      <c r="T136" s="77"/>
      <c r="U136" s="67" t="str">
        <f t="shared" si="47"/>
        <v>○</v>
      </c>
      <c r="V136" s="68" t="str">
        <f t="shared" si="48"/>
        <v>○</v>
      </c>
      <c r="W136" s="69" t="str">
        <f t="shared" si="49"/>
        <v>○</v>
      </c>
      <c r="X136" s="69" t="str">
        <f t="shared" si="50"/>
        <v>12桁不足しています。調整してください。</v>
      </c>
      <c r="Y136" s="69" t="str">
        <f t="shared" si="51"/>
        <v>×</v>
      </c>
      <c r="Z136" s="70"/>
      <c r="AA136" s="71" t="e">
        <f t="shared" si="52"/>
        <v>#VALUE!</v>
      </c>
      <c r="AB136" s="71" t="e">
        <f t="shared" si="53"/>
        <v>#VALUE!</v>
      </c>
      <c r="AC136" s="71" t="e">
        <f t="shared" si="54"/>
        <v>#VALUE!</v>
      </c>
      <c r="AD136" s="72" t="e">
        <f t="shared" si="55"/>
        <v>#VALUE!</v>
      </c>
      <c r="AE136" s="72" t="e">
        <f t="shared" si="56"/>
        <v>#VALUE!</v>
      </c>
      <c r="AF136" s="72" t="e">
        <f t="shared" si="57"/>
        <v>#VALUE!</v>
      </c>
      <c r="AG136" s="72" t="e">
        <f t="shared" si="58"/>
        <v>#VALUE!</v>
      </c>
      <c r="AH136" s="72" t="e">
        <f t="shared" si="59"/>
        <v>#VALUE!</v>
      </c>
      <c r="AI136" s="72" t="e">
        <f t="shared" si="60"/>
        <v>#VALUE!</v>
      </c>
      <c r="AJ136" s="72" t="e">
        <f t="shared" si="61"/>
        <v>#VALUE!</v>
      </c>
      <c r="AK136" s="72" t="e">
        <f t="shared" si="62"/>
        <v>#VALUE!</v>
      </c>
      <c r="AL136" s="71" t="e">
        <f t="shared" si="63"/>
        <v>#VALUE!</v>
      </c>
      <c r="AM136" s="70" t="e">
        <f t="shared" si="64"/>
        <v>#VALUE!</v>
      </c>
      <c r="AN136" s="72" t="e">
        <f t="shared" si="65"/>
        <v>#VALUE!</v>
      </c>
      <c r="AO136" s="73" t="e">
        <f t="shared" si="66"/>
        <v>#VALUE!</v>
      </c>
      <c r="BL136" s="80"/>
      <c r="BM136" s="2"/>
      <c r="BN136" s="2"/>
      <c r="BO136" s="2"/>
      <c r="BP136" s="2"/>
      <c r="BQ136" s="10"/>
    </row>
    <row r="137" spans="2:69" ht="16.5" customHeight="1" thickBot="1">
      <c r="B137" s="14"/>
      <c r="C137" s="22" t="e">
        <f>VLOOKUP(A137,貼付!$A$2:$K$121,4,FALSE)</f>
        <v>#N/A</v>
      </c>
      <c r="D137" s="40" t="s">
        <v>125</v>
      </c>
      <c r="E137" s="47"/>
      <c r="F137" s="48"/>
      <c r="G137" s="49"/>
      <c r="H137" s="43"/>
      <c r="I137" s="36"/>
      <c r="R137" s="64" t="str">
        <f t="shared" si="67"/>
        <v/>
      </c>
      <c r="S137" s="65" t="str">
        <f t="shared" si="46"/>
        <v/>
      </c>
      <c r="T137" s="77"/>
      <c r="U137" s="67" t="str">
        <f t="shared" si="47"/>
        <v>○</v>
      </c>
      <c r="V137" s="68" t="str">
        <f t="shared" si="48"/>
        <v>○</v>
      </c>
      <c r="W137" s="69" t="str">
        <f t="shared" si="49"/>
        <v>○</v>
      </c>
      <c r="X137" s="69" t="str">
        <f t="shared" si="50"/>
        <v>12桁不足しています。調整してください。</v>
      </c>
      <c r="Y137" s="69" t="str">
        <f t="shared" si="51"/>
        <v>×</v>
      </c>
      <c r="Z137" s="70"/>
      <c r="AA137" s="71" t="e">
        <f t="shared" si="52"/>
        <v>#VALUE!</v>
      </c>
      <c r="AB137" s="71" t="e">
        <f t="shared" si="53"/>
        <v>#VALUE!</v>
      </c>
      <c r="AC137" s="71" t="e">
        <f t="shared" si="54"/>
        <v>#VALUE!</v>
      </c>
      <c r="AD137" s="72" t="e">
        <f t="shared" si="55"/>
        <v>#VALUE!</v>
      </c>
      <c r="AE137" s="72" t="e">
        <f t="shared" si="56"/>
        <v>#VALUE!</v>
      </c>
      <c r="AF137" s="72" t="e">
        <f t="shared" si="57"/>
        <v>#VALUE!</v>
      </c>
      <c r="AG137" s="72" t="e">
        <f t="shared" si="58"/>
        <v>#VALUE!</v>
      </c>
      <c r="AH137" s="72" t="e">
        <f t="shared" si="59"/>
        <v>#VALUE!</v>
      </c>
      <c r="AI137" s="72" t="e">
        <f t="shared" si="60"/>
        <v>#VALUE!</v>
      </c>
      <c r="AJ137" s="72" t="e">
        <f t="shared" si="61"/>
        <v>#VALUE!</v>
      </c>
      <c r="AK137" s="72" t="e">
        <f t="shared" si="62"/>
        <v>#VALUE!</v>
      </c>
      <c r="AL137" s="71" t="e">
        <f t="shared" si="63"/>
        <v>#VALUE!</v>
      </c>
      <c r="AM137" s="70" t="e">
        <f t="shared" si="64"/>
        <v>#VALUE!</v>
      </c>
      <c r="AN137" s="72" t="e">
        <f t="shared" si="65"/>
        <v>#VALUE!</v>
      </c>
      <c r="AO137" s="73" t="e">
        <f t="shared" si="66"/>
        <v>#VALUE!</v>
      </c>
      <c r="BL137" s="80"/>
      <c r="BM137" s="2"/>
      <c r="BN137" s="2"/>
      <c r="BO137" s="2"/>
      <c r="BP137" s="2"/>
      <c r="BQ137" s="10"/>
    </row>
    <row r="138" spans="2:69" ht="16.5" customHeight="1" thickBot="1">
      <c r="B138" s="14"/>
      <c r="C138" s="22" t="e">
        <f>VLOOKUP(A138,貼付!$A$2:$K$121,4,FALSE)</f>
        <v>#N/A</v>
      </c>
      <c r="D138" s="40" t="s">
        <v>126</v>
      </c>
      <c r="E138" s="47"/>
      <c r="F138" s="48"/>
      <c r="G138" s="49"/>
      <c r="H138" s="43"/>
      <c r="I138" s="36"/>
      <c r="R138" s="64" t="str">
        <f t="shared" si="67"/>
        <v/>
      </c>
      <c r="S138" s="65" t="str">
        <f t="shared" si="46"/>
        <v/>
      </c>
      <c r="T138" s="77"/>
      <c r="U138" s="67" t="str">
        <f t="shared" si="47"/>
        <v>○</v>
      </c>
      <c r="V138" s="68" t="str">
        <f t="shared" si="48"/>
        <v>○</v>
      </c>
      <c r="W138" s="69" t="str">
        <f t="shared" si="49"/>
        <v>○</v>
      </c>
      <c r="X138" s="69" t="str">
        <f t="shared" si="50"/>
        <v>12桁不足しています。調整してください。</v>
      </c>
      <c r="Y138" s="69" t="str">
        <f t="shared" si="51"/>
        <v>×</v>
      </c>
      <c r="Z138" s="70"/>
      <c r="AA138" s="71" t="e">
        <f t="shared" si="52"/>
        <v>#VALUE!</v>
      </c>
      <c r="AB138" s="71" t="e">
        <f t="shared" si="53"/>
        <v>#VALUE!</v>
      </c>
      <c r="AC138" s="71" t="e">
        <f t="shared" si="54"/>
        <v>#VALUE!</v>
      </c>
      <c r="AD138" s="72" t="e">
        <f t="shared" si="55"/>
        <v>#VALUE!</v>
      </c>
      <c r="AE138" s="72" t="e">
        <f t="shared" si="56"/>
        <v>#VALUE!</v>
      </c>
      <c r="AF138" s="72" t="e">
        <f t="shared" si="57"/>
        <v>#VALUE!</v>
      </c>
      <c r="AG138" s="72" t="e">
        <f t="shared" si="58"/>
        <v>#VALUE!</v>
      </c>
      <c r="AH138" s="72" t="e">
        <f t="shared" si="59"/>
        <v>#VALUE!</v>
      </c>
      <c r="AI138" s="72" t="e">
        <f t="shared" si="60"/>
        <v>#VALUE!</v>
      </c>
      <c r="AJ138" s="72" t="e">
        <f t="shared" si="61"/>
        <v>#VALUE!</v>
      </c>
      <c r="AK138" s="72" t="e">
        <f t="shared" si="62"/>
        <v>#VALUE!</v>
      </c>
      <c r="AL138" s="71" t="e">
        <f t="shared" si="63"/>
        <v>#VALUE!</v>
      </c>
      <c r="AM138" s="70" t="e">
        <f t="shared" si="64"/>
        <v>#VALUE!</v>
      </c>
      <c r="AN138" s="72" t="e">
        <f t="shared" si="65"/>
        <v>#VALUE!</v>
      </c>
      <c r="AO138" s="73" t="e">
        <f t="shared" si="66"/>
        <v>#VALUE!</v>
      </c>
      <c r="BL138" s="80"/>
      <c r="BM138" s="2"/>
      <c r="BN138" s="2"/>
      <c r="BO138" s="2"/>
      <c r="BP138" s="2"/>
      <c r="BQ138" s="10"/>
    </row>
    <row r="139" spans="2:69" ht="16.5" customHeight="1" thickBot="1">
      <c r="B139" s="14"/>
      <c r="C139" s="22" t="e">
        <f>VLOOKUP(A139,貼付!$A$2:$K$121,4,FALSE)</f>
        <v>#N/A</v>
      </c>
      <c r="D139" s="40" t="s">
        <v>127</v>
      </c>
      <c r="E139" s="47"/>
      <c r="F139" s="48"/>
      <c r="G139" s="49"/>
      <c r="H139" s="43"/>
      <c r="I139" s="36"/>
      <c r="R139" s="64" t="str">
        <f t="shared" si="67"/>
        <v/>
      </c>
      <c r="S139" s="65" t="str">
        <f t="shared" si="46"/>
        <v/>
      </c>
      <c r="T139" s="77"/>
      <c r="U139" s="67" t="str">
        <f t="shared" si="47"/>
        <v>○</v>
      </c>
      <c r="V139" s="68" t="str">
        <f t="shared" si="48"/>
        <v>○</v>
      </c>
      <c r="W139" s="69" t="str">
        <f t="shared" si="49"/>
        <v>○</v>
      </c>
      <c r="X139" s="69" t="str">
        <f t="shared" si="50"/>
        <v>12桁不足しています。調整してください。</v>
      </c>
      <c r="Y139" s="69" t="str">
        <f t="shared" si="51"/>
        <v>×</v>
      </c>
      <c r="Z139" s="70"/>
      <c r="AA139" s="71" t="e">
        <f t="shared" si="52"/>
        <v>#VALUE!</v>
      </c>
      <c r="AB139" s="71" t="e">
        <f t="shared" si="53"/>
        <v>#VALUE!</v>
      </c>
      <c r="AC139" s="71" t="e">
        <f t="shared" si="54"/>
        <v>#VALUE!</v>
      </c>
      <c r="AD139" s="72" t="e">
        <f t="shared" si="55"/>
        <v>#VALUE!</v>
      </c>
      <c r="AE139" s="72" t="e">
        <f t="shared" si="56"/>
        <v>#VALUE!</v>
      </c>
      <c r="AF139" s="72" t="e">
        <f t="shared" si="57"/>
        <v>#VALUE!</v>
      </c>
      <c r="AG139" s="72" t="e">
        <f t="shared" si="58"/>
        <v>#VALUE!</v>
      </c>
      <c r="AH139" s="72" t="e">
        <f t="shared" si="59"/>
        <v>#VALUE!</v>
      </c>
      <c r="AI139" s="72" t="e">
        <f t="shared" si="60"/>
        <v>#VALUE!</v>
      </c>
      <c r="AJ139" s="72" t="e">
        <f t="shared" si="61"/>
        <v>#VALUE!</v>
      </c>
      <c r="AK139" s="72" t="e">
        <f t="shared" si="62"/>
        <v>#VALUE!</v>
      </c>
      <c r="AL139" s="71" t="e">
        <f t="shared" si="63"/>
        <v>#VALUE!</v>
      </c>
      <c r="AM139" s="70" t="e">
        <f t="shared" si="64"/>
        <v>#VALUE!</v>
      </c>
      <c r="AN139" s="72" t="e">
        <f t="shared" si="65"/>
        <v>#VALUE!</v>
      </c>
      <c r="AO139" s="73" t="e">
        <f t="shared" si="66"/>
        <v>#VALUE!</v>
      </c>
      <c r="BL139" s="80"/>
      <c r="BM139" s="2"/>
      <c r="BN139" s="2"/>
      <c r="BO139" s="2"/>
      <c r="BP139" s="2"/>
      <c r="BQ139" s="10"/>
    </row>
    <row r="140" spans="2:69" ht="16.5" customHeight="1" thickBot="1">
      <c r="B140" s="14"/>
      <c r="C140" s="22" t="e">
        <f>VLOOKUP(A140,貼付!$A$2:$K$121,4,FALSE)</f>
        <v>#N/A</v>
      </c>
      <c r="D140" s="40" t="s">
        <v>128</v>
      </c>
      <c r="E140" s="47"/>
      <c r="F140" s="48"/>
      <c r="G140" s="49"/>
      <c r="H140" s="43"/>
      <c r="I140" s="36"/>
      <c r="R140" s="64" t="str">
        <f t="shared" si="67"/>
        <v/>
      </c>
      <c r="S140" s="65" t="str">
        <f t="shared" si="46"/>
        <v/>
      </c>
      <c r="T140" s="77"/>
      <c r="U140" s="67" t="str">
        <f t="shared" si="47"/>
        <v>○</v>
      </c>
      <c r="V140" s="68" t="str">
        <f t="shared" si="48"/>
        <v>○</v>
      </c>
      <c r="W140" s="69" t="str">
        <f t="shared" si="49"/>
        <v>○</v>
      </c>
      <c r="X140" s="69" t="str">
        <f t="shared" si="50"/>
        <v>12桁不足しています。調整してください。</v>
      </c>
      <c r="Y140" s="69" t="str">
        <f t="shared" si="51"/>
        <v>×</v>
      </c>
      <c r="Z140" s="70"/>
      <c r="AA140" s="71" t="e">
        <f t="shared" si="52"/>
        <v>#VALUE!</v>
      </c>
      <c r="AB140" s="71" t="e">
        <f t="shared" si="53"/>
        <v>#VALUE!</v>
      </c>
      <c r="AC140" s="71" t="e">
        <f t="shared" si="54"/>
        <v>#VALUE!</v>
      </c>
      <c r="AD140" s="72" t="e">
        <f t="shared" si="55"/>
        <v>#VALUE!</v>
      </c>
      <c r="AE140" s="72" t="e">
        <f t="shared" si="56"/>
        <v>#VALUE!</v>
      </c>
      <c r="AF140" s="72" t="e">
        <f t="shared" si="57"/>
        <v>#VALUE!</v>
      </c>
      <c r="AG140" s="72" t="e">
        <f t="shared" si="58"/>
        <v>#VALUE!</v>
      </c>
      <c r="AH140" s="72" t="e">
        <f t="shared" si="59"/>
        <v>#VALUE!</v>
      </c>
      <c r="AI140" s="72" t="e">
        <f t="shared" si="60"/>
        <v>#VALUE!</v>
      </c>
      <c r="AJ140" s="72" t="e">
        <f t="shared" si="61"/>
        <v>#VALUE!</v>
      </c>
      <c r="AK140" s="72" t="e">
        <f t="shared" si="62"/>
        <v>#VALUE!</v>
      </c>
      <c r="AL140" s="71" t="e">
        <f t="shared" si="63"/>
        <v>#VALUE!</v>
      </c>
      <c r="AM140" s="70" t="e">
        <f t="shared" si="64"/>
        <v>#VALUE!</v>
      </c>
      <c r="AN140" s="72" t="e">
        <f t="shared" si="65"/>
        <v>#VALUE!</v>
      </c>
      <c r="AO140" s="73" t="e">
        <f t="shared" si="66"/>
        <v>#VALUE!</v>
      </c>
      <c r="BL140" s="80"/>
      <c r="BM140" s="2"/>
      <c r="BN140" s="2"/>
      <c r="BO140" s="2"/>
      <c r="BP140" s="2"/>
      <c r="BQ140" s="10"/>
    </row>
    <row r="141" spans="2:69" ht="16.5" customHeight="1" thickBot="1">
      <c r="B141" s="14"/>
      <c r="C141" s="22" t="e">
        <f>VLOOKUP(A141,貼付!$A$2:$K$121,4,FALSE)</f>
        <v>#N/A</v>
      </c>
      <c r="D141" s="40" t="s">
        <v>129</v>
      </c>
      <c r="E141" s="47"/>
      <c r="F141" s="48"/>
      <c r="G141" s="49"/>
      <c r="H141" s="43"/>
      <c r="I141" s="36"/>
      <c r="R141" s="64" t="str">
        <f t="shared" si="67"/>
        <v/>
      </c>
      <c r="S141" s="65" t="str">
        <f t="shared" si="46"/>
        <v/>
      </c>
      <c r="T141" s="77"/>
      <c r="U141" s="67" t="str">
        <f t="shared" si="47"/>
        <v>○</v>
      </c>
      <c r="V141" s="68" t="str">
        <f t="shared" si="48"/>
        <v>○</v>
      </c>
      <c r="W141" s="69" t="str">
        <f t="shared" si="49"/>
        <v>○</v>
      </c>
      <c r="X141" s="69" t="str">
        <f t="shared" si="50"/>
        <v>12桁不足しています。調整してください。</v>
      </c>
      <c r="Y141" s="69" t="str">
        <f t="shared" si="51"/>
        <v>×</v>
      </c>
      <c r="Z141" s="70"/>
      <c r="AA141" s="71" t="e">
        <f t="shared" si="52"/>
        <v>#VALUE!</v>
      </c>
      <c r="AB141" s="71" t="e">
        <f t="shared" si="53"/>
        <v>#VALUE!</v>
      </c>
      <c r="AC141" s="71" t="e">
        <f t="shared" si="54"/>
        <v>#VALUE!</v>
      </c>
      <c r="AD141" s="72" t="e">
        <f t="shared" si="55"/>
        <v>#VALUE!</v>
      </c>
      <c r="AE141" s="72" t="e">
        <f t="shared" si="56"/>
        <v>#VALUE!</v>
      </c>
      <c r="AF141" s="72" t="e">
        <f t="shared" si="57"/>
        <v>#VALUE!</v>
      </c>
      <c r="AG141" s="72" t="e">
        <f t="shared" si="58"/>
        <v>#VALUE!</v>
      </c>
      <c r="AH141" s="72" t="e">
        <f t="shared" si="59"/>
        <v>#VALUE!</v>
      </c>
      <c r="AI141" s="72" t="e">
        <f t="shared" si="60"/>
        <v>#VALUE!</v>
      </c>
      <c r="AJ141" s="72" t="e">
        <f t="shared" si="61"/>
        <v>#VALUE!</v>
      </c>
      <c r="AK141" s="72" t="e">
        <f t="shared" si="62"/>
        <v>#VALUE!</v>
      </c>
      <c r="AL141" s="71" t="e">
        <f t="shared" si="63"/>
        <v>#VALUE!</v>
      </c>
      <c r="AM141" s="70" t="e">
        <f t="shared" si="64"/>
        <v>#VALUE!</v>
      </c>
      <c r="AN141" s="72" t="e">
        <f t="shared" si="65"/>
        <v>#VALUE!</v>
      </c>
      <c r="AO141" s="73" t="e">
        <f t="shared" si="66"/>
        <v>#VALUE!</v>
      </c>
      <c r="BL141" s="80"/>
      <c r="BM141" s="2"/>
      <c r="BN141" s="2"/>
      <c r="BO141" s="2"/>
      <c r="BP141" s="2"/>
      <c r="BQ141" s="10"/>
    </row>
    <row r="142" spans="2:69" ht="16.5" customHeight="1" thickBot="1">
      <c r="B142" s="14"/>
      <c r="C142" s="22" t="e">
        <f>VLOOKUP(A142,貼付!$A$2:$K$121,4,FALSE)</f>
        <v>#N/A</v>
      </c>
      <c r="D142" s="40" t="s">
        <v>130</v>
      </c>
      <c r="E142" s="47"/>
      <c r="F142" s="48"/>
      <c r="G142" s="49"/>
      <c r="H142" s="43"/>
      <c r="I142" s="36"/>
      <c r="R142" s="64" t="str">
        <f t="shared" si="67"/>
        <v/>
      </c>
      <c r="S142" s="65" t="str">
        <f t="shared" si="46"/>
        <v/>
      </c>
      <c r="T142" s="77"/>
      <c r="U142" s="67" t="str">
        <f t="shared" si="47"/>
        <v>○</v>
      </c>
      <c r="V142" s="68" t="str">
        <f t="shared" si="48"/>
        <v>○</v>
      </c>
      <c r="W142" s="69" t="str">
        <f t="shared" si="49"/>
        <v>○</v>
      </c>
      <c r="X142" s="69" t="str">
        <f t="shared" si="50"/>
        <v>12桁不足しています。調整してください。</v>
      </c>
      <c r="Y142" s="69" t="str">
        <f t="shared" si="51"/>
        <v>×</v>
      </c>
      <c r="Z142" s="70"/>
      <c r="AA142" s="71" t="e">
        <f t="shared" si="52"/>
        <v>#VALUE!</v>
      </c>
      <c r="AB142" s="71" t="e">
        <f t="shared" si="53"/>
        <v>#VALUE!</v>
      </c>
      <c r="AC142" s="71" t="e">
        <f t="shared" si="54"/>
        <v>#VALUE!</v>
      </c>
      <c r="AD142" s="72" t="e">
        <f t="shared" si="55"/>
        <v>#VALUE!</v>
      </c>
      <c r="AE142" s="72" t="e">
        <f t="shared" si="56"/>
        <v>#VALUE!</v>
      </c>
      <c r="AF142" s="72" t="e">
        <f t="shared" si="57"/>
        <v>#VALUE!</v>
      </c>
      <c r="AG142" s="72" t="e">
        <f t="shared" si="58"/>
        <v>#VALUE!</v>
      </c>
      <c r="AH142" s="72" t="e">
        <f t="shared" si="59"/>
        <v>#VALUE!</v>
      </c>
      <c r="AI142" s="72" t="e">
        <f t="shared" si="60"/>
        <v>#VALUE!</v>
      </c>
      <c r="AJ142" s="72" t="e">
        <f t="shared" si="61"/>
        <v>#VALUE!</v>
      </c>
      <c r="AK142" s="72" t="e">
        <f t="shared" si="62"/>
        <v>#VALUE!</v>
      </c>
      <c r="AL142" s="71" t="e">
        <f t="shared" si="63"/>
        <v>#VALUE!</v>
      </c>
      <c r="AM142" s="70" t="e">
        <f t="shared" si="64"/>
        <v>#VALUE!</v>
      </c>
      <c r="AN142" s="72" t="e">
        <f t="shared" si="65"/>
        <v>#VALUE!</v>
      </c>
      <c r="AO142" s="73" t="e">
        <f t="shared" si="66"/>
        <v>#VALUE!</v>
      </c>
      <c r="BL142" s="80"/>
      <c r="BM142" s="2"/>
      <c r="BN142" s="2"/>
      <c r="BO142" s="2"/>
      <c r="BP142" s="2"/>
      <c r="BQ142" s="10"/>
    </row>
    <row r="143" spans="2:69" ht="16.5" customHeight="1" thickBot="1">
      <c r="B143" s="14"/>
      <c r="C143" s="22" t="e">
        <f>VLOOKUP(A143,貼付!$A$2:$K$121,4,FALSE)</f>
        <v>#N/A</v>
      </c>
      <c r="D143" s="40" t="s">
        <v>131</v>
      </c>
      <c r="E143" s="47"/>
      <c r="F143" s="48"/>
      <c r="G143" s="49"/>
      <c r="H143" s="43"/>
      <c r="I143" s="36"/>
      <c r="R143" s="64" t="str">
        <f t="shared" si="67"/>
        <v/>
      </c>
      <c r="S143" s="65" t="str">
        <f t="shared" si="46"/>
        <v/>
      </c>
      <c r="T143" s="77"/>
      <c r="U143" s="67" t="str">
        <f t="shared" si="47"/>
        <v>○</v>
      </c>
      <c r="V143" s="68" t="str">
        <f t="shared" si="48"/>
        <v>○</v>
      </c>
      <c r="W143" s="69" t="str">
        <f t="shared" si="49"/>
        <v>○</v>
      </c>
      <c r="X143" s="69" t="str">
        <f t="shared" si="50"/>
        <v>12桁不足しています。調整してください。</v>
      </c>
      <c r="Y143" s="69" t="str">
        <f t="shared" si="51"/>
        <v>×</v>
      </c>
      <c r="Z143" s="70"/>
      <c r="AA143" s="71" t="e">
        <f t="shared" si="52"/>
        <v>#VALUE!</v>
      </c>
      <c r="AB143" s="71" t="e">
        <f t="shared" si="53"/>
        <v>#VALUE!</v>
      </c>
      <c r="AC143" s="71" t="e">
        <f t="shared" si="54"/>
        <v>#VALUE!</v>
      </c>
      <c r="AD143" s="72" t="e">
        <f t="shared" si="55"/>
        <v>#VALUE!</v>
      </c>
      <c r="AE143" s="72" t="e">
        <f t="shared" si="56"/>
        <v>#VALUE!</v>
      </c>
      <c r="AF143" s="72" t="e">
        <f t="shared" si="57"/>
        <v>#VALUE!</v>
      </c>
      <c r="AG143" s="72" t="e">
        <f t="shared" si="58"/>
        <v>#VALUE!</v>
      </c>
      <c r="AH143" s="72" t="e">
        <f t="shared" si="59"/>
        <v>#VALUE!</v>
      </c>
      <c r="AI143" s="72" t="e">
        <f t="shared" si="60"/>
        <v>#VALUE!</v>
      </c>
      <c r="AJ143" s="72" t="e">
        <f t="shared" si="61"/>
        <v>#VALUE!</v>
      </c>
      <c r="AK143" s="72" t="e">
        <f t="shared" si="62"/>
        <v>#VALUE!</v>
      </c>
      <c r="AL143" s="71" t="e">
        <f t="shared" si="63"/>
        <v>#VALUE!</v>
      </c>
      <c r="AM143" s="70" t="e">
        <f t="shared" si="64"/>
        <v>#VALUE!</v>
      </c>
      <c r="AN143" s="72" t="e">
        <f t="shared" si="65"/>
        <v>#VALUE!</v>
      </c>
      <c r="AO143" s="73" t="e">
        <f t="shared" si="66"/>
        <v>#VALUE!</v>
      </c>
      <c r="BL143" s="80"/>
      <c r="BM143" s="2"/>
      <c r="BN143" s="2"/>
      <c r="BO143" s="2"/>
      <c r="BP143" s="2"/>
      <c r="BQ143" s="10"/>
    </row>
    <row r="144" spans="2:69" ht="16.5" customHeight="1" thickBot="1">
      <c r="B144" s="14"/>
      <c r="C144" s="22" t="e">
        <f>VLOOKUP(A144,貼付!$A$2:$K$121,4,FALSE)</f>
        <v>#N/A</v>
      </c>
      <c r="D144" s="40" t="s">
        <v>132</v>
      </c>
      <c r="E144" s="47"/>
      <c r="F144" s="48"/>
      <c r="G144" s="49"/>
      <c r="H144" s="43"/>
      <c r="I144" s="36"/>
      <c r="R144" s="64" t="str">
        <f t="shared" si="67"/>
        <v/>
      </c>
      <c r="S144" s="65" t="str">
        <f t="shared" si="46"/>
        <v/>
      </c>
      <c r="T144" s="77"/>
      <c r="U144" s="67" t="str">
        <f t="shared" si="47"/>
        <v>○</v>
      </c>
      <c r="V144" s="68" t="str">
        <f t="shared" si="48"/>
        <v>○</v>
      </c>
      <c r="W144" s="69" t="str">
        <f t="shared" si="49"/>
        <v>○</v>
      </c>
      <c r="X144" s="69" t="str">
        <f t="shared" si="50"/>
        <v>12桁不足しています。調整してください。</v>
      </c>
      <c r="Y144" s="69" t="str">
        <f t="shared" si="51"/>
        <v>×</v>
      </c>
      <c r="Z144" s="70"/>
      <c r="AA144" s="71" t="e">
        <f t="shared" si="52"/>
        <v>#VALUE!</v>
      </c>
      <c r="AB144" s="71" t="e">
        <f t="shared" si="53"/>
        <v>#VALUE!</v>
      </c>
      <c r="AC144" s="71" t="e">
        <f t="shared" si="54"/>
        <v>#VALUE!</v>
      </c>
      <c r="AD144" s="72" t="e">
        <f t="shared" si="55"/>
        <v>#VALUE!</v>
      </c>
      <c r="AE144" s="72" t="e">
        <f t="shared" si="56"/>
        <v>#VALUE!</v>
      </c>
      <c r="AF144" s="72" t="e">
        <f t="shared" si="57"/>
        <v>#VALUE!</v>
      </c>
      <c r="AG144" s="72" t="e">
        <f t="shared" si="58"/>
        <v>#VALUE!</v>
      </c>
      <c r="AH144" s="72" t="e">
        <f t="shared" si="59"/>
        <v>#VALUE!</v>
      </c>
      <c r="AI144" s="72" t="e">
        <f t="shared" si="60"/>
        <v>#VALUE!</v>
      </c>
      <c r="AJ144" s="72" t="e">
        <f t="shared" si="61"/>
        <v>#VALUE!</v>
      </c>
      <c r="AK144" s="72" t="e">
        <f t="shared" si="62"/>
        <v>#VALUE!</v>
      </c>
      <c r="AL144" s="71" t="e">
        <f t="shared" si="63"/>
        <v>#VALUE!</v>
      </c>
      <c r="AM144" s="70" t="e">
        <f t="shared" si="64"/>
        <v>#VALUE!</v>
      </c>
      <c r="AN144" s="72" t="e">
        <f t="shared" si="65"/>
        <v>#VALUE!</v>
      </c>
      <c r="AO144" s="73" t="e">
        <f t="shared" si="66"/>
        <v>#VALUE!</v>
      </c>
      <c r="BL144" s="80"/>
      <c r="BM144" s="2"/>
      <c r="BN144" s="2"/>
      <c r="BO144" s="2"/>
      <c r="BP144" s="2"/>
      <c r="BQ144" s="10"/>
    </row>
    <row r="145" spans="2:69" ht="16.5" customHeight="1" thickBot="1">
      <c r="B145" s="14"/>
      <c r="C145" s="22" t="e">
        <f>VLOOKUP(A145,貼付!$A$2:$K$121,4,FALSE)</f>
        <v>#N/A</v>
      </c>
      <c r="D145" s="40" t="s">
        <v>133</v>
      </c>
      <c r="E145" s="47"/>
      <c r="F145" s="48"/>
      <c r="G145" s="49"/>
      <c r="H145" s="43"/>
      <c r="I145" s="36"/>
      <c r="R145" s="64" t="str">
        <f t="shared" si="67"/>
        <v/>
      </c>
      <c r="S145" s="65" t="str">
        <f t="shared" si="46"/>
        <v/>
      </c>
      <c r="T145" s="77"/>
      <c r="U145" s="67" t="str">
        <f t="shared" si="47"/>
        <v>○</v>
      </c>
      <c r="V145" s="68" t="str">
        <f t="shared" si="48"/>
        <v>○</v>
      </c>
      <c r="W145" s="69" t="str">
        <f t="shared" si="49"/>
        <v>○</v>
      </c>
      <c r="X145" s="69" t="str">
        <f t="shared" si="50"/>
        <v>12桁不足しています。調整してください。</v>
      </c>
      <c r="Y145" s="69" t="str">
        <f t="shared" si="51"/>
        <v>×</v>
      </c>
      <c r="Z145" s="70"/>
      <c r="AA145" s="71" t="e">
        <f t="shared" si="52"/>
        <v>#VALUE!</v>
      </c>
      <c r="AB145" s="71" t="e">
        <f t="shared" si="53"/>
        <v>#VALUE!</v>
      </c>
      <c r="AC145" s="71" t="e">
        <f t="shared" si="54"/>
        <v>#VALUE!</v>
      </c>
      <c r="AD145" s="72" t="e">
        <f t="shared" si="55"/>
        <v>#VALUE!</v>
      </c>
      <c r="AE145" s="72" t="e">
        <f t="shared" si="56"/>
        <v>#VALUE!</v>
      </c>
      <c r="AF145" s="72" t="e">
        <f t="shared" si="57"/>
        <v>#VALUE!</v>
      </c>
      <c r="AG145" s="72" t="e">
        <f t="shared" si="58"/>
        <v>#VALUE!</v>
      </c>
      <c r="AH145" s="72" t="e">
        <f t="shared" si="59"/>
        <v>#VALUE!</v>
      </c>
      <c r="AI145" s="72" t="e">
        <f t="shared" si="60"/>
        <v>#VALUE!</v>
      </c>
      <c r="AJ145" s="72" t="e">
        <f t="shared" si="61"/>
        <v>#VALUE!</v>
      </c>
      <c r="AK145" s="72" t="e">
        <f t="shared" si="62"/>
        <v>#VALUE!</v>
      </c>
      <c r="AL145" s="71" t="e">
        <f t="shared" si="63"/>
        <v>#VALUE!</v>
      </c>
      <c r="AM145" s="70" t="e">
        <f t="shared" si="64"/>
        <v>#VALUE!</v>
      </c>
      <c r="AN145" s="72" t="e">
        <f t="shared" si="65"/>
        <v>#VALUE!</v>
      </c>
      <c r="AO145" s="73" t="e">
        <f t="shared" si="66"/>
        <v>#VALUE!</v>
      </c>
      <c r="BL145" s="80"/>
      <c r="BM145" s="2"/>
      <c r="BN145" s="2"/>
      <c r="BO145" s="2"/>
      <c r="BP145" s="2"/>
      <c r="BQ145" s="10"/>
    </row>
    <row r="146" spans="2:69" ht="16.5" customHeight="1" thickBot="1">
      <c r="B146" s="14"/>
      <c r="C146" s="22" t="e">
        <f>VLOOKUP(A146,貼付!$A$2:$K$121,4,FALSE)</f>
        <v>#N/A</v>
      </c>
      <c r="D146" s="40" t="s">
        <v>134</v>
      </c>
      <c r="E146" s="47"/>
      <c r="F146" s="48"/>
      <c r="G146" s="49"/>
      <c r="H146" s="43"/>
      <c r="I146" s="36"/>
      <c r="R146" s="64" t="str">
        <f t="shared" si="67"/>
        <v/>
      </c>
      <c r="S146" s="65" t="str">
        <f t="shared" si="46"/>
        <v/>
      </c>
      <c r="T146" s="77"/>
      <c r="U146" s="67" t="str">
        <f t="shared" si="47"/>
        <v>○</v>
      </c>
      <c r="V146" s="68" t="str">
        <f t="shared" si="48"/>
        <v>○</v>
      </c>
      <c r="W146" s="69" t="str">
        <f t="shared" si="49"/>
        <v>○</v>
      </c>
      <c r="X146" s="69" t="str">
        <f t="shared" si="50"/>
        <v>12桁不足しています。調整してください。</v>
      </c>
      <c r="Y146" s="69" t="str">
        <f t="shared" si="51"/>
        <v>×</v>
      </c>
      <c r="Z146" s="70"/>
      <c r="AA146" s="71" t="e">
        <f t="shared" si="52"/>
        <v>#VALUE!</v>
      </c>
      <c r="AB146" s="71" t="e">
        <f t="shared" si="53"/>
        <v>#VALUE!</v>
      </c>
      <c r="AC146" s="71" t="e">
        <f t="shared" si="54"/>
        <v>#VALUE!</v>
      </c>
      <c r="AD146" s="72" t="e">
        <f t="shared" si="55"/>
        <v>#VALUE!</v>
      </c>
      <c r="AE146" s="72" t="e">
        <f t="shared" si="56"/>
        <v>#VALUE!</v>
      </c>
      <c r="AF146" s="72" t="e">
        <f t="shared" si="57"/>
        <v>#VALUE!</v>
      </c>
      <c r="AG146" s="72" t="e">
        <f t="shared" si="58"/>
        <v>#VALUE!</v>
      </c>
      <c r="AH146" s="72" t="e">
        <f t="shared" si="59"/>
        <v>#VALUE!</v>
      </c>
      <c r="AI146" s="72" t="e">
        <f t="shared" si="60"/>
        <v>#VALUE!</v>
      </c>
      <c r="AJ146" s="72" t="e">
        <f t="shared" si="61"/>
        <v>#VALUE!</v>
      </c>
      <c r="AK146" s="72" t="e">
        <f t="shared" si="62"/>
        <v>#VALUE!</v>
      </c>
      <c r="AL146" s="71" t="e">
        <f t="shared" si="63"/>
        <v>#VALUE!</v>
      </c>
      <c r="AM146" s="70" t="e">
        <f t="shared" si="64"/>
        <v>#VALUE!</v>
      </c>
      <c r="AN146" s="72" t="e">
        <f t="shared" si="65"/>
        <v>#VALUE!</v>
      </c>
      <c r="AO146" s="73" t="e">
        <f t="shared" si="66"/>
        <v>#VALUE!</v>
      </c>
      <c r="BL146" s="80"/>
      <c r="BM146" s="2"/>
      <c r="BN146" s="2"/>
      <c r="BO146" s="2"/>
      <c r="BP146" s="2"/>
      <c r="BQ146" s="10"/>
    </row>
    <row r="147" spans="2:69" ht="16.5" customHeight="1" thickBot="1">
      <c r="B147" s="14"/>
      <c r="C147" s="22" t="e">
        <f>VLOOKUP(A147,貼付!$A$2:$K$121,4,FALSE)</f>
        <v>#N/A</v>
      </c>
      <c r="D147" s="40" t="s">
        <v>135</v>
      </c>
      <c r="E147" s="47"/>
      <c r="F147" s="48"/>
      <c r="G147" s="49"/>
      <c r="H147" s="43"/>
      <c r="I147" s="36"/>
      <c r="R147" s="64" t="str">
        <f t="shared" si="67"/>
        <v/>
      </c>
      <c r="S147" s="65" t="str">
        <f t="shared" si="46"/>
        <v/>
      </c>
      <c r="T147" s="77"/>
      <c r="U147" s="67" t="str">
        <f t="shared" si="47"/>
        <v>○</v>
      </c>
      <c r="V147" s="68" t="str">
        <f t="shared" si="48"/>
        <v>○</v>
      </c>
      <c r="W147" s="69" t="str">
        <f t="shared" si="49"/>
        <v>○</v>
      </c>
      <c r="X147" s="69" t="str">
        <f t="shared" si="50"/>
        <v>12桁不足しています。調整してください。</v>
      </c>
      <c r="Y147" s="69" t="str">
        <f t="shared" si="51"/>
        <v>×</v>
      </c>
      <c r="Z147" s="70"/>
      <c r="AA147" s="71" t="e">
        <f t="shared" si="52"/>
        <v>#VALUE!</v>
      </c>
      <c r="AB147" s="71" t="e">
        <f t="shared" si="53"/>
        <v>#VALUE!</v>
      </c>
      <c r="AC147" s="71" t="e">
        <f t="shared" si="54"/>
        <v>#VALUE!</v>
      </c>
      <c r="AD147" s="72" t="e">
        <f t="shared" si="55"/>
        <v>#VALUE!</v>
      </c>
      <c r="AE147" s="72" t="e">
        <f t="shared" si="56"/>
        <v>#VALUE!</v>
      </c>
      <c r="AF147" s="72" t="e">
        <f t="shared" si="57"/>
        <v>#VALUE!</v>
      </c>
      <c r="AG147" s="72" t="e">
        <f t="shared" si="58"/>
        <v>#VALUE!</v>
      </c>
      <c r="AH147" s="72" t="e">
        <f t="shared" si="59"/>
        <v>#VALUE!</v>
      </c>
      <c r="AI147" s="72" t="e">
        <f t="shared" si="60"/>
        <v>#VALUE!</v>
      </c>
      <c r="AJ147" s="72" t="e">
        <f t="shared" si="61"/>
        <v>#VALUE!</v>
      </c>
      <c r="AK147" s="72" t="e">
        <f t="shared" si="62"/>
        <v>#VALUE!</v>
      </c>
      <c r="AL147" s="71" t="e">
        <f t="shared" si="63"/>
        <v>#VALUE!</v>
      </c>
      <c r="AM147" s="70" t="e">
        <f t="shared" si="64"/>
        <v>#VALUE!</v>
      </c>
      <c r="AN147" s="72" t="e">
        <f t="shared" si="65"/>
        <v>#VALUE!</v>
      </c>
      <c r="AO147" s="73" t="e">
        <f t="shared" si="66"/>
        <v>#VALUE!</v>
      </c>
      <c r="BL147" s="80"/>
      <c r="BM147" s="2"/>
      <c r="BN147" s="2"/>
      <c r="BO147" s="2"/>
      <c r="BP147" s="2"/>
      <c r="BQ147" s="10"/>
    </row>
    <row r="148" spans="2:69" ht="16.5" customHeight="1" thickBot="1">
      <c r="B148" s="14"/>
      <c r="C148" s="22" t="e">
        <f>VLOOKUP(A148,貼付!$A$2:$K$121,4,FALSE)</f>
        <v>#N/A</v>
      </c>
      <c r="D148" s="40" t="s">
        <v>136</v>
      </c>
      <c r="E148" s="47"/>
      <c r="F148" s="48"/>
      <c r="G148" s="49"/>
      <c r="H148" s="43"/>
      <c r="I148" s="36"/>
      <c r="R148" s="64" t="str">
        <f t="shared" si="67"/>
        <v/>
      </c>
      <c r="S148" s="65" t="str">
        <f t="shared" si="46"/>
        <v/>
      </c>
      <c r="T148" s="77"/>
      <c r="U148" s="67" t="str">
        <f t="shared" si="47"/>
        <v>○</v>
      </c>
      <c r="V148" s="68" t="str">
        <f t="shared" si="48"/>
        <v>○</v>
      </c>
      <c r="W148" s="69" t="str">
        <f t="shared" si="49"/>
        <v>○</v>
      </c>
      <c r="X148" s="69" t="str">
        <f t="shared" si="50"/>
        <v>12桁不足しています。調整してください。</v>
      </c>
      <c r="Y148" s="69" t="str">
        <f t="shared" si="51"/>
        <v>×</v>
      </c>
      <c r="Z148" s="70"/>
      <c r="AA148" s="71" t="e">
        <f t="shared" si="52"/>
        <v>#VALUE!</v>
      </c>
      <c r="AB148" s="71" t="e">
        <f t="shared" si="53"/>
        <v>#VALUE!</v>
      </c>
      <c r="AC148" s="71" t="e">
        <f t="shared" si="54"/>
        <v>#VALUE!</v>
      </c>
      <c r="AD148" s="72" t="e">
        <f t="shared" si="55"/>
        <v>#VALUE!</v>
      </c>
      <c r="AE148" s="72" t="e">
        <f t="shared" si="56"/>
        <v>#VALUE!</v>
      </c>
      <c r="AF148" s="72" t="e">
        <f t="shared" si="57"/>
        <v>#VALUE!</v>
      </c>
      <c r="AG148" s="72" t="e">
        <f t="shared" si="58"/>
        <v>#VALUE!</v>
      </c>
      <c r="AH148" s="72" t="e">
        <f t="shared" si="59"/>
        <v>#VALUE!</v>
      </c>
      <c r="AI148" s="72" t="e">
        <f t="shared" si="60"/>
        <v>#VALUE!</v>
      </c>
      <c r="AJ148" s="72" t="e">
        <f t="shared" si="61"/>
        <v>#VALUE!</v>
      </c>
      <c r="AK148" s="72" t="e">
        <f t="shared" si="62"/>
        <v>#VALUE!</v>
      </c>
      <c r="AL148" s="71" t="e">
        <f t="shared" si="63"/>
        <v>#VALUE!</v>
      </c>
      <c r="AM148" s="70" t="e">
        <f t="shared" si="64"/>
        <v>#VALUE!</v>
      </c>
      <c r="AN148" s="72" t="e">
        <f t="shared" si="65"/>
        <v>#VALUE!</v>
      </c>
      <c r="AO148" s="73" t="e">
        <f t="shared" si="66"/>
        <v>#VALUE!</v>
      </c>
      <c r="BL148" s="80"/>
      <c r="BM148" s="2"/>
      <c r="BN148" s="2"/>
      <c r="BO148" s="2"/>
      <c r="BP148" s="2"/>
      <c r="BQ148" s="10"/>
    </row>
    <row r="149" spans="2:69" ht="16.5" customHeight="1" thickBot="1">
      <c r="B149" s="14"/>
      <c r="C149" s="22" t="e">
        <f>VLOOKUP(A149,貼付!$A$2:$K$121,4,FALSE)</f>
        <v>#N/A</v>
      </c>
      <c r="D149" s="40" t="s">
        <v>137</v>
      </c>
      <c r="E149" s="47"/>
      <c r="F149" s="48"/>
      <c r="G149" s="49"/>
      <c r="H149" s="43"/>
      <c r="I149" s="36"/>
      <c r="R149" s="64" t="str">
        <f t="shared" si="67"/>
        <v/>
      </c>
      <c r="S149" s="65" t="str">
        <f t="shared" si="46"/>
        <v/>
      </c>
      <c r="T149" s="77"/>
      <c r="U149" s="67" t="str">
        <f t="shared" si="47"/>
        <v>○</v>
      </c>
      <c r="V149" s="68" t="str">
        <f t="shared" si="48"/>
        <v>○</v>
      </c>
      <c r="W149" s="69" t="str">
        <f t="shared" si="49"/>
        <v>○</v>
      </c>
      <c r="X149" s="69" t="str">
        <f t="shared" si="50"/>
        <v>12桁不足しています。調整してください。</v>
      </c>
      <c r="Y149" s="69" t="str">
        <f t="shared" si="51"/>
        <v>×</v>
      </c>
      <c r="Z149" s="70"/>
      <c r="AA149" s="71" t="e">
        <f t="shared" si="52"/>
        <v>#VALUE!</v>
      </c>
      <c r="AB149" s="71" t="e">
        <f t="shared" si="53"/>
        <v>#VALUE!</v>
      </c>
      <c r="AC149" s="71" t="e">
        <f t="shared" si="54"/>
        <v>#VALUE!</v>
      </c>
      <c r="AD149" s="72" t="e">
        <f t="shared" si="55"/>
        <v>#VALUE!</v>
      </c>
      <c r="AE149" s="72" t="e">
        <f t="shared" si="56"/>
        <v>#VALUE!</v>
      </c>
      <c r="AF149" s="72" t="e">
        <f t="shared" si="57"/>
        <v>#VALUE!</v>
      </c>
      <c r="AG149" s="72" t="e">
        <f t="shared" si="58"/>
        <v>#VALUE!</v>
      </c>
      <c r="AH149" s="72" t="e">
        <f t="shared" si="59"/>
        <v>#VALUE!</v>
      </c>
      <c r="AI149" s="72" t="e">
        <f t="shared" si="60"/>
        <v>#VALUE!</v>
      </c>
      <c r="AJ149" s="72" t="e">
        <f t="shared" si="61"/>
        <v>#VALUE!</v>
      </c>
      <c r="AK149" s="72" t="e">
        <f t="shared" si="62"/>
        <v>#VALUE!</v>
      </c>
      <c r="AL149" s="71" t="e">
        <f t="shared" si="63"/>
        <v>#VALUE!</v>
      </c>
      <c r="AM149" s="70" t="e">
        <f t="shared" si="64"/>
        <v>#VALUE!</v>
      </c>
      <c r="AN149" s="72" t="e">
        <f t="shared" si="65"/>
        <v>#VALUE!</v>
      </c>
      <c r="AO149" s="73" t="e">
        <f t="shared" si="66"/>
        <v>#VALUE!</v>
      </c>
      <c r="BL149" s="80"/>
      <c r="BM149" s="2"/>
      <c r="BN149" s="2"/>
      <c r="BO149" s="2"/>
      <c r="BP149" s="2"/>
      <c r="BQ149" s="10"/>
    </row>
    <row r="150" spans="2:69" ht="16.5" customHeight="1" thickBot="1">
      <c r="B150" s="14"/>
      <c r="C150" s="22" t="e">
        <f>VLOOKUP(A150,貼付!$A$2:$K$121,4,FALSE)</f>
        <v>#N/A</v>
      </c>
      <c r="D150" s="40" t="s">
        <v>138</v>
      </c>
      <c r="E150" s="47"/>
      <c r="F150" s="48"/>
      <c r="G150" s="49"/>
      <c r="H150" s="43"/>
      <c r="I150" s="36"/>
      <c r="R150" s="64" t="str">
        <f t="shared" si="67"/>
        <v/>
      </c>
      <c r="S150" s="65" t="str">
        <f t="shared" si="46"/>
        <v/>
      </c>
      <c r="T150" s="77"/>
      <c r="U150" s="67" t="str">
        <f t="shared" si="47"/>
        <v>○</v>
      </c>
      <c r="V150" s="68" t="str">
        <f t="shared" si="48"/>
        <v>○</v>
      </c>
      <c r="W150" s="69" t="str">
        <f t="shared" si="49"/>
        <v>○</v>
      </c>
      <c r="X150" s="69" t="str">
        <f t="shared" si="50"/>
        <v>12桁不足しています。調整してください。</v>
      </c>
      <c r="Y150" s="69" t="str">
        <f t="shared" si="51"/>
        <v>×</v>
      </c>
      <c r="Z150" s="70"/>
      <c r="AA150" s="71" t="e">
        <f t="shared" si="52"/>
        <v>#VALUE!</v>
      </c>
      <c r="AB150" s="71" t="e">
        <f t="shared" si="53"/>
        <v>#VALUE!</v>
      </c>
      <c r="AC150" s="71" t="e">
        <f t="shared" si="54"/>
        <v>#VALUE!</v>
      </c>
      <c r="AD150" s="72" t="e">
        <f t="shared" si="55"/>
        <v>#VALUE!</v>
      </c>
      <c r="AE150" s="72" t="e">
        <f t="shared" si="56"/>
        <v>#VALUE!</v>
      </c>
      <c r="AF150" s="72" t="e">
        <f t="shared" si="57"/>
        <v>#VALUE!</v>
      </c>
      <c r="AG150" s="72" t="e">
        <f t="shared" si="58"/>
        <v>#VALUE!</v>
      </c>
      <c r="AH150" s="72" t="e">
        <f t="shared" si="59"/>
        <v>#VALUE!</v>
      </c>
      <c r="AI150" s="72" t="e">
        <f t="shared" si="60"/>
        <v>#VALUE!</v>
      </c>
      <c r="AJ150" s="72" t="e">
        <f t="shared" si="61"/>
        <v>#VALUE!</v>
      </c>
      <c r="AK150" s="72" t="e">
        <f t="shared" si="62"/>
        <v>#VALUE!</v>
      </c>
      <c r="AL150" s="71" t="e">
        <f t="shared" si="63"/>
        <v>#VALUE!</v>
      </c>
      <c r="AM150" s="70" t="e">
        <f t="shared" si="64"/>
        <v>#VALUE!</v>
      </c>
      <c r="AN150" s="72" t="e">
        <f t="shared" si="65"/>
        <v>#VALUE!</v>
      </c>
      <c r="AO150" s="73" t="e">
        <f t="shared" si="66"/>
        <v>#VALUE!</v>
      </c>
      <c r="BL150" s="80"/>
      <c r="BM150" s="2"/>
      <c r="BN150" s="2"/>
      <c r="BO150" s="2"/>
      <c r="BP150" s="2"/>
      <c r="BQ150" s="10"/>
    </row>
    <row r="151" spans="2:69" ht="16.5" customHeight="1" thickBot="1">
      <c r="B151" s="14"/>
      <c r="C151" s="22" t="e">
        <f>VLOOKUP(A151,貼付!$A$2:$K$121,4,FALSE)</f>
        <v>#N/A</v>
      </c>
      <c r="D151" s="40" t="s">
        <v>139</v>
      </c>
      <c r="E151" s="47"/>
      <c r="F151" s="48"/>
      <c r="G151" s="49"/>
      <c r="H151" s="43"/>
      <c r="I151" s="36"/>
      <c r="R151" s="64" t="str">
        <f t="shared" si="67"/>
        <v/>
      </c>
      <c r="S151" s="65" t="str">
        <f t="shared" si="46"/>
        <v/>
      </c>
      <c r="T151" s="77"/>
      <c r="U151" s="67" t="str">
        <f t="shared" si="47"/>
        <v>○</v>
      </c>
      <c r="V151" s="68" t="str">
        <f t="shared" si="48"/>
        <v>○</v>
      </c>
      <c r="W151" s="69" t="str">
        <f t="shared" si="49"/>
        <v>○</v>
      </c>
      <c r="X151" s="69" t="str">
        <f t="shared" si="50"/>
        <v>12桁不足しています。調整してください。</v>
      </c>
      <c r="Y151" s="69" t="str">
        <f t="shared" si="51"/>
        <v>×</v>
      </c>
      <c r="Z151" s="70"/>
      <c r="AA151" s="71" t="e">
        <f t="shared" si="52"/>
        <v>#VALUE!</v>
      </c>
      <c r="AB151" s="71" t="e">
        <f t="shared" si="53"/>
        <v>#VALUE!</v>
      </c>
      <c r="AC151" s="71" t="e">
        <f t="shared" si="54"/>
        <v>#VALUE!</v>
      </c>
      <c r="AD151" s="72" t="e">
        <f t="shared" si="55"/>
        <v>#VALUE!</v>
      </c>
      <c r="AE151" s="72" t="e">
        <f t="shared" si="56"/>
        <v>#VALUE!</v>
      </c>
      <c r="AF151" s="72" t="e">
        <f t="shared" si="57"/>
        <v>#VALUE!</v>
      </c>
      <c r="AG151" s="72" t="e">
        <f t="shared" si="58"/>
        <v>#VALUE!</v>
      </c>
      <c r="AH151" s="72" t="e">
        <f t="shared" si="59"/>
        <v>#VALUE!</v>
      </c>
      <c r="AI151" s="72" t="e">
        <f t="shared" si="60"/>
        <v>#VALUE!</v>
      </c>
      <c r="AJ151" s="72" t="e">
        <f t="shared" si="61"/>
        <v>#VALUE!</v>
      </c>
      <c r="AK151" s="72" t="e">
        <f t="shared" si="62"/>
        <v>#VALUE!</v>
      </c>
      <c r="AL151" s="71" t="e">
        <f t="shared" si="63"/>
        <v>#VALUE!</v>
      </c>
      <c r="AM151" s="70" t="e">
        <f t="shared" si="64"/>
        <v>#VALUE!</v>
      </c>
      <c r="AN151" s="72" t="e">
        <f t="shared" si="65"/>
        <v>#VALUE!</v>
      </c>
      <c r="AO151" s="73" t="e">
        <f t="shared" si="66"/>
        <v>#VALUE!</v>
      </c>
      <c r="BL151" s="80"/>
      <c r="BM151" s="2"/>
      <c r="BN151" s="2"/>
      <c r="BO151" s="2"/>
      <c r="BP151" s="2"/>
      <c r="BQ151" s="10"/>
    </row>
    <row r="152" spans="2:69" ht="16.5" customHeight="1" thickBot="1">
      <c r="B152" s="14"/>
      <c r="C152" s="22" t="e">
        <f>VLOOKUP(A152,貼付!$A$2:$K$121,4,FALSE)</f>
        <v>#N/A</v>
      </c>
      <c r="D152" s="40" t="s">
        <v>140</v>
      </c>
      <c r="E152" s="47"/>
      <c r="F152" s="48"/>
      <c r="G152" s="49"/>
      <c r="H152" s="43"/>
      <c r="I152" s="36"/>
      <c r="R152" s="64" t="str">
        <f t="shared" si="67"/>
        <v/>
      </c>
      <c r="S152" s="65" t="str">
        <f t="shared" si="46"/>
        <v/>
      </c>
      <c r="T152" s="77"/>
      <c r="U152" s="67" t="str">
        <f t="shared" si="47"/>
        <v>○</v>
      </c>
      <c r="V152" s="68" t="str">
        <f t="shared" si="48"/>
        <v>○</v>
      </c>
      <c r="W152" s="69" t="str">
        <f t="shared" si="49"/>
        <v>○</v>
      </c>
      <c r="X152" s="69" t="str">
        <f t="shared" si="50"/>
        <v>12桁不足しています。調整してください。</v>
      </c>
      <c r="Y152" s="69" t="str">
        <f t="shared" si="51"/>
        <v>×</v>
      </c>
      <c r="Z152" s="70"/>
      <c r="AA152" s="71" t="e">
        <f t="shared" si="52"/>
        <v>#VALUE!</v>
      </c>
      <c r="AB152" s="71" t="e">
        <f t="shared" si="53"/>
        <v>#VALUE!</v>
      </c>
      <c r="AC152" s="71" t="e">
        <f t="shared" si="54"/>
        <v>#VALUE!</v>
      </c>
      <c r="AD152" s="72" t="e">
        <f t="shared" si="55"/>
        <v>#VALUE!</v>
      </c>
      <c r="AE152" s="72" t="e">
        <f t="shared" si="56"/>
        <v>#VALUE!</v>
      </c>
      <c r="AF152" s="72" t="e">
        <f t="shared" si="57"/>
        <v>#VALUE!</v>
      </c>
      <c r="AG152" s="72" t="e">
        <f t="shared" si="58"/>
        <v>#VALUE!</v>
      </c>
      <c r="AH152" s="72" t="e">
        <f t="shared" si="59"/>
        <v>#VALUE!</v>
      </c>
      <c r="AI152" s="72" t="e">
        <f t="shared" si="60"/>
        <v>#VALUE!</v>
      </c>
      <c r="AJ152" s="72" t="e">
        <f t="shared" si="61"/>
        <v>#VALUE!</v>
      </c>
      <c r="AK152" s="72" t="e">
        <f t="shared" si="62"/>
        <v>#VALUE!</v>
      </c>
      <c r="AL152" s="71" t="e">
        <f t="shared" si="63"/>
        <v>#VALUE!</v>
      </c>
      <c r="AM152" s="70" t="e">
        <f t="shared" si="64"/>
        <v>#VALUE!</v>
      </c>
      <c r="AN152" s="72" t="e">
        <f t="shared" si="65"/>
        <v>#VALUE!</v>
      </c>
      <c r="AO152" s="73" t="e">
        <f t="shared" si="66"/>
        <v>#VALUE!</v>
      </c>
      <c r="BL152" s="80"/>
      <c r="BM152" s="2"/>
      <c r="BN152" s="2"/>
      <c r="BO152" s="2"/>
      <c r="BP152" s="2"/>
      <c r="BQ152" s="10"/>
    </row>
    <row r="153" spans="2:69" ht="16.5" customHeight="1" thickBot="1">
      <c r="B153" s="14"/>
      <c r="C153" s="22" t="e">
        <f>VLOOKUP(A153,貼付!$A$2:$K$121,4,FALSE)</f>
        <v>#N/A</v>
      </c>
      <c r="D153" s="40" t="s">
        <v>141</v>
      </c>
      <c r="E153" s="47"/>
      <c r="F153" s="48"/>
      <c r="G153" s="49"/>
      <c r="H153" s="43"/>
      <c r="I153" s="36"/>
      <c r="R153" s="64" t="str">
        <f t="shared" si="67"/>
        <v/>
      </c>
      <c r="S153" s="65" t="str">
        <f t="shared" si="46"/>
        <v/>
      </c>
      <c r="T153" s="77"/>
      <c r="U153" s="67" t="str">
        <f t="shared" si="47"/>
        <v>○</v>
      </c>
      <c r="V153" s="68" t="str">
        <f t="shared" si="48"/>
        <v>○</v>
      </c>
      <c r="W153" s="69" t="str">
        <f t="shared" si="49"/>
        <v>○</v>
      </c>
      <c r="X153" s="69" t="str">
        <f t="shared" si="50"/>
        <v>12桁不足しています。調整してください。</v>
      </c>
      <c r="Y153" s="69" t="str">
        <f t="shared" si="51"/>
        <v>×</v>
      </c>
      <c r="Z153" s="70"/>
      <c r="AA153" s="71" t="e">
        <f t="shared" si="52"/>
        <v>#VALUE!</v>
      </c>
      <c r="AB153" s="71" t="e">
        <f t="shared" si="53"/>
        <v>#VALUE!</v>
      </c>
      <c r="AC153" s="71" t="e">
        <f t="shared" si="54"/>
        <v>#VALUE!</v>
      </c>
      <c r="AD153" s="72" t="e">
        <f t="shared" si="55"/>
        <v>#VALUE!</v>
      </c>
      <c r="AE153" s="72" t="e">
        <f t="shared" si="56"/>
        <v>#VALUE!</v>
      </c>
      <c r="AF153" s="72" t="e">
        <f t="shared" si="57"/>
        <v>#VALUE!</v>
      </c>
      <c r="AG153" s="72" t="e">
        <f t="shared" si="58"/>
        <v>#VALUE!</v>
      </c>
      <c r="AH153" s="72" t="e">
        <f t="shared" si="59"/>
        <v>#VALUE!</v>
      </c>
      <c r="AI153" s="72" t="e">
        <f t="shared" si="60"/>
        <v>#VALUE!</v>
      </c>
      <c r="AJ153" s="72" t="e">
        <f t="shared" si="61"/>
        <v>#VALUE!</v>
      </c>
      <c r="AK153" s="72" t="e">
        <f t="shared" si="62"/>
        <v>#VALUE!</v>
      </c>
      <c r="AL153" s="71" t="e">
        <f t="shared" si="63"/>
        <v>#VALUE!</v>
      </c>
      <c r="AM153" s="70" t="e">
        <f t="shared" si="64"/>
        <v>#VALUE!</v>
      </c>
      <c r="AN153" s="72" t="e">
        <f t="shared" si="65"/>
        <v>#VALUE!</v>
      </c>
      <c r="AO153" s="73" t="e">
        <f t="shared" si="66"/>
        <v>#VALUE!</v>
      </c>
      <c r="BL153" s="80"/>
      <c r="BM153" s="2"/>
      <c r="BN153" s="2"/>
      <c r="BO153" s="2"/>
      <c r="BP153" s="2"/>
      <c r="BQ153" s="10"/>
    </row>
    <row r="154" spans="2:69" ht="16.5" customHeight="1" thickBot="1">
      <c r="B154" s="14"/>
      <c r="C154" s="22" t="e">
        <f>VLOOKUP(A154,貼付!$A$2:$K$121,4,FALSE)</f>
        <v>#N/A</v>
      </c>
      <c r="D154" s="40" t="s">
        <v>142</v>
      </c>
      <c r="E154" s="47"/>
      <c r="F154" s="48"/>
      <c r="G154" s="49"/>
      <c r="H154" s="43"/>
      <c r="I154" s="36"/>
      <c r="R154" s="64" t="str">
        <f t="shared" si="67"/>
        <v/>
      </c>
      <c r="S154" s="65" t="str">
        <f t="shared" si="46"/>
        <v/>
      </c>
      <c r="T154" s="77"/>
      <c r="U154" s="67" t="str">
        <f t="shared" si="47"/>
        <v>○</v>
      </c>
      <c r="V154" s="68" t="str">
        <f t="shared" si="48"/>
        <v>○</v>
      </c>
      <c r="W154" s="69" t="str">
        <f t="shared" si="49"/>
        <v>○</v>
      </c>
      <c r="X154" s="69" t="str">
        <f t="shared" si="50"/>
        <v>12桁不足しています。調整してください。</v>
      </c>
      <c r="Y154" s="69" t="str">
        <f t="shared" si="51"/>
        <v>×</v>
      </c>
      <c r="Z154" s="70"/>
      <c r="AA154" s="71" t="e">
        <f t="shared" si="52"/>
        <v>#VALUE!</v>
      </c>
      <c r="AB154" s="71" t="e">
        <f t="shared" si="53"/>
        <v>#VALUE!</v>
      </c>
      <c r="AC154" s="71" t="e">
        <f t="shared" si="54"/>
        <v>#VALUE!</v>
      </c>
      <c r="AD154" s="72" t="e">
        <f t="shared" si="55"/>
        <v>#VALUE!</v>
      </c>
      <c r="AE154" s="72" t="e">
        <f t="shared" si="56"/>
        <v>#VALUE!</v>
      </c>
      <c r="AF154" s="72" t="e">
        <f t="shared" si="57"/>
        <v>#VALUE!</v>
      </c>
      <c r="AG154" s="72" t="e">
        <f t="shared" si="58"/>
        <v>#VALUE!</v>
      </c>
      <c r="AH154" s="72" t="e">
        <f t="shared" si="59"/>
        <v>#VALUE!</v>
      </c>
      <c r="AI154" s="72" t="e">
        <f t="shared" si="60"/>
        <v>#VALUE!</v>
      </c>
      <c r="AJ154" s="72" t="e">
        <f t="shared" si="61"/>
        <v>#VALUE!</v>
      </c>
      <c r="AK154" s="72" t="e">
        <f t="shared" si="62"/>
        <v>#VALUE!</v>
      </c>
      <c r="AL154" s="71" t="e">
        <f t="shared" si="63"/>
        <v>#VALUE!</v>
      </c>
      <c r="AM154" s="70" t="e">
        <f t="shared" si="64"/>
        <v>#VALUE!</v>
      </c>
      <c r="AN154" s="72" t="e">
        <f t="shared" si="65"/>
        <v>#VALUE!</v>
      </c>
      <c r="AO154" s="73" t="e">
        <f t="shared" si="66"/>
        <v>#VALUE!</v>
      </c>
      <c r="BL154" s="80"/>
      <c r="BM154" s="2"/>
      <c r="BN154" s="2"/>
      <c r="BO154" s="2"/>
      <c r="BP154" s="2"/>
      <c r="BQ154" s="10"/>
    </row>
    <row r="155" spans="2:69" ht="16.5" customHeight="1" thickBot="1">
      <c r="B155" s="14"/>
      <c r="C155" s="22" t="e">
        <f>VLOOKUP(A155,貼付!$A$2:$K$121,4,FALSE)</f>
        <v>#N/A</v>
      </c>
      <c r="D155" s="40" t="s">
        <v>143</v>
      </c>
      <c r="E155" s="47"/>
      <c r="F155" s="48"/>
      <c r="G155" s="49"/>
      <c r="H155" s="43"/>
      <c r="I155" s="36"/>
      <c r="R155" s="64" t="str">
        <f t="shared" si="67"/>
        <v/>
      </c>
      <c r="S155" s="65" t="str">
        <f t="shared" si="46"/>
        <v/>
      </c>
      <c r="T155" s="77"/>
      <c r="U155" s="67" t="str">
        <f t="shared" si="47"/>
        <v>○</v>
      </c>
      <c r="V155" s="68" t="str">
        <f t="shared" si="48"/>
        <v>○</v>
      </c>
      <c r="W155" s="69" t="str">
        <f t="shared" si="49"/>
        <v>○</v>
      </c>
      <c r="X155" s="69" t="str">
        <f t="shared" si="50"/>
        <v>12桁不足しています。調整してください。</v>
      </c>
      <c r="Y155" s="69" t="str">
        <f t="shared" si="51"/>
        <v>×</v>
      </c>
      <c r="Z155" s="70"/>
      <c r="AA155" s="71" t="e">
        <f t="shared" si="52"/>
        <v>#VALUE!</v>
      </c>
      <c r="AB155" s="71" t="e">
        <f t="shared" si="53"/>
        <v>#VALUE!</v>
      </c>
      <c r="AC155" s="71" t="e">
        <f t="shared" si="54"/>
        <v>#VALUE!</v>
      </c>
      <c r="AD155" s="72" t="e">
        <f t="shared" si="55"/>
        <v>#VALUE!</v>
      </c>
      <c r="AE155" s="72" t="e">
        <f t="shared" si="56"/>
        <v>#VALUE!</v>
      </c>
      <c r="AF155" s="72" t="e">
        <f t="shared" si="57"/>
        <v>#VALUE!</v>
      </c>
      <c r="AG155" s="72" t="e">
        <f t="shared" si="58"/>
        <v>#VALUE!</v>
      </c>
      <c r="AH155" s="72" t="e">
        <f t="shared" si="59"/>
        <v>#VALUE!</v>
      </c>
      <c r="AI155" s="72" t="e">
        <f t="shared" si="60"/>
        <v>#VALUE!</v>
      </c>
      <c r="AJ155" s="72" t="e">
        <f t="shared" si="61"/>
        <v>#VALUE!</v>
      </c>
      <c r="AK155" s="72" t="e">
        <f t="shared" si="62"/>
        <v>#VALUE!</v>
      </c>
      <c r="AL155" s="71" t="e">
        <f t="shared" si="63"/>
        <v>#VALUE!</v>
      </c>
      <c r="AM155" s="70" t="e">
        <f t="shared" si="64"/>
        <v>#VALUE!</v>
      </c>
      <c r="AN155" s="72" t="e">
        <f t="shared" si="65"/>
        <v>#VALUE!</v>
      </c>
      <c r="AO155" s="73" t="e">
        <f t="shared" si="66"/>
        <v>#VALUE!</v>
      </c>
      <c r="BL155" s="80"/>
      <c r="BM155" s="2"/>
      <c r="BN155" s="2"/>
      <c r="BO155" s="2"/>
      <c r="BP155" s="2"/>
      <c r="BQ155" s="10"/>
    </row>
    <row r="156" spans="2:69" ht="16.5" customHeight="1" thickBot="1">
      <c r="B156" s="14"/>
      <c r="C156" s="22" t="e">
        <f>VLOOKUP(A156,貼付!$A$2:$K$121,4,FALSE)</f>
        <v>#N/A</v>
      </c>
      <c r="D156" s="40" t="s">
        <v>144</v>
      </c>
      <c r="E156" s="47"/>
      <c r="F156" s="48"/>
      <c r="G156" s="49"/>
      <c r="H156" s="43"/>
      <c r="I156" s="36"/>
      <c r="R156" s="64" t="str">
        <f t="shared" si="67"/>
        <v/>
      </c>
      <c r="S156" s="65" t="str">
        <f t="shared" si="46"/>
        <v/>
      </c>
      <c r="T156" s="77"/>
      <c r="U156" s="67" t="str">
        <f t="shared" si="47"/>
        <v>○</v>
      </c>
      <c r="V156" s="68" t="str">
        <f t="shared" si="48"/>
        <v>○</v>
      </c>
      <c r="W156" s="69" t="str">
        <f t="shared" si="49"/>
        <v>○</v>
      </c>
      <c r="X156" s="69" t="str">
        <f t="shared" si="50"/>
        <v>12桁不足しています。調整してください。</v>
      </c>
      <c r="Y156" s="69" t="str">
        <f t="shared" si="51"/>
        <v>×</v>
      </c>
      <c r="Z156" s="70"/>
      <c r="AA156" s="71" t="e">
        <f t="shared" si="52"/>
        <v>#VALUE!</v>
      </c>
      <c r="AB156" s="71" t="e">
        <f t="shared" si="53"/>
        <v>#VALUE!</v>
      </c>
      <c r="AC156" s="71" t="e">
        <f t="shared" si="54"/>
        <v>#VALUE!</v>
      </c>
      <c r="AD156" s="72" t="e">
        <f t="shared" si="55"/>
        <v>#VALUE!</v>
      </c>
      <c r="AE156" s="72" t="e">
        <f t="shared" si="56"/>
        <v>#VALUE!</v>
      </c>
      <c r="AF156" s="72" t="e">
        <f t="shared" si="57"/>
        <v>#VALUE!</v>
      </c>
      <c r="AG156" s="72" t="e">
        <f t="shared" si="58"/>
        <v>#VALUE!</v>
      </c>
      <c r="AH156" s="72" t="e">
        <f t="shared" si="59"/>
        <v>#VALUE!</v>
      </c>
      <c r="AI156" s="72" t="e">
        <f t="shared" si="60"/>
        <v>#VALUE!</v>
      </c>
      <c r="AJ156" s="72" t="e">
        <f t="shared" si="61"/>
        <v>#VALUE!</v>
      </c>
      <c r="AK156" s="72" t="e">
        <f t="shared" si="62"/>
        <v>#VALUE!</v>
      </c>
      <c r="AL156" s="71" t="e">
        <f t="shared" si="63"/>
        <v>#VALUE!</v>
      </c>
      <c r="AM156" s="70" t="e">
        <f t="shared" si="64"/>
        <v>#VALUE!</v>
      </c>
      <c r="AN156" s="72" t="e">
        <f t="shared" si="65"/>
        <v>#VALUE!</v>
      </c>
      <c r="AO156" s="73" t="e">
        <f t="shared" si="66"/>
        <v>#VALUE!</v>
      </c>
      <c r="BL156" s="80"/>
      <c r="BM156" s="2"/>
      <c r="BN156" s="2"/>
      <c r="BO156" s="2"/>
      <c r="BP156" s="2"/>
      <c r="BQ156" s="10"/>
    </row>
    <row r="157" spans="2:69" ht="16.5" customHeight="1" thickBot="1">
      <c r="B157" s="14"/>
      <c r="C157" s="22" t="e">
        <f>VLOOKUP(A157,貼付!$A$2:$K$121,4,FALSE)</f>
        <v>#N/A</v>
      </c>
      <c r="D157" s="40" t="s">
        <v>145</v>
      </c>
      <c r="E157" s="47"/>
      <c r="F157" s="48"/>
      <c r="G157" s="49"/>
      <c r="H157" s="43"/>
      <c r="I157" s="36"/>
      <c r="R157" s="64" t="str">
        <f t="shared" si="67"/>
        <v/>
      </c>
      <c r="S157" s="65" t="str">
        <f t="shared" si="46"/>
        <v/>
      </c>
      <c r="T157" s="77"/>
      <c r="U157" s="67" t="str">
        <f t="shared" si="47"/>
        <v>○</v>
      </c>
      <c r="V157" s="68" t="str">
        <f t="shared" si="48"/>
        <v>○</v>
      </c>
      <c r="W157" s="69" t="str">
        <f t="shared" si="49"/>
        <v>○</v>
      </c>
      <c r="X157" s="69" t="str">
        <f t="shared" si="50"/>
        <v>12桁不足しています。調整してください。</v>
      </c>
      <c r="Y157" s="69" t="str">
        <f t="shared" si="51"/>
        <v>×</v>
      </c>
      <c r="Z157" s="70"/>
      <c r="AA157" s="71" t="e">
        <f t="shared" si="52"/>
        <v>#VALUE!</v>
      </c>
      <c r="AB157" s="71" t="e">
        <f t="shared" si="53"/>
        <v>#VALUE!</v>
      </c>
      <c r="AC157" s="71" t="e">
        <f t="shared" si="54"/>
        <v>#VALUE!</v>
      </c>
      <c r="AD157" s="72" t="e">
        <f t="shared" si="55"/>
        <v>#VALUE!</v>
      </c>
      <c r="AE157" s="72" t="e">
        <f t="shared" si="56"/>
        <v>#VALUE!</v>
      </c>
      <c r="AF157" s="72" t="e">
        <f t="shared" si="57"/>
        <v>#VALUE!</v>
      </c>
      <c r="AG157" s="72" t="e">
        <f t="shared" si="58"/>
        <v>#VALUE!</v>
      </c>
      <c r="AH157" s="72" t="e">
        <f t="shared" si="59"/>
        <v>#VALUE!</v>
      </c>
      <c r="AI157" s="72" t="e">
        <f t="shared" si="60"/>
        <v>#VALUE!</v>
      </c>
      <c r="AJ157" s="72" t="e">
        <f t="shared" si="61"/>
        <v>#VALUE!</v>
      </c>
      <c r="AK157" s="72" t="e">
        <f t="shared" si="62"/>
        <v>#VALUE!</v>
      </c>
      <c r="AL157" s="71" t="e">
        <f t="shared" si="63"/>
        <v>#VALUE!</v>
      </c>
      <c r="AM157" s="70" t="e">
        <f t="shared" si="64"/>
        <v>#VALUE!</v>
      </c>
      <c r="AN157" s="72" t="e">
        <f t="shared" si="65"/>
        <v>#VALUE!</v>
      </c>
      <c r="AO157" s="73" t="e">
        <f t="shared" si="66"/>
        <v>#VALUE!</v>
      </c>
      <c r="BL157" s="80"/>
      <c r="BM157" s="2"/>
      <c r="BN157" s="2"/>
      <c r="BO157" s="2"/>
      <c r="BP157" s="2"/>
      <c r="BQ157" s="10"/>
    </row>
    <row r="158" spans="2:69" ht="16.5" customHeight="1" thickBot="1">
      <c r="B158" s="14"/>
      <c r="C158" s="22" t="e">
        <f>VLOOKUP(A158,貼付!$A$2:$K$121,4,FALSE)</f>
        <v>#N/A</v>
      </c>
      <c r="D158" s="40" t="s">
        <v>146</v>
      </c>
      <c r="E158" s="47"/>
      <c r="F158" s="48"/>
      <c r="G158" s="49"/>
      <c r="H158" s="43"/>
      <c r="I158" s="36"/>
      <c r="R158" s="64" t="str">
        <f t="shared" si="67"/>
        <v/>
      </c>
      <c r="S158" s="65" t="str">
        <f t="shared" si="46"/>
        <v/>
      </c>
      <c r="T158" s="77"/>
      <c r="U158" s="67" t="str">
        <f t="shared" si="47"/>
        <v>○</v>
      </c>
      <c r="V158" s="68" t="str">
        <f t="shared" si="48"/>
        <v>○</v>
      </c>
      <c r="W158" s="69" t="str">
        <f t="shared" si="49"/>
        <v>○</v>
      </c>
      <c r="X158" s="69" t="str">
        <f t="shared" si="50"/>
        <v>12桁不足しています。調整してください。</v>
      </c>
      <c r="Y158" s="69" t="str">
        <f t="shared" si="51"/>
        <v>×</v>
      </c>
      <c r="Z158" s="70"/>
      <c r="AA158" s="71" t="e">
        <f t="shared" si="52"/>
        <v>#VALUE!</v>
      </c>
      <c r="AB158" s="71" t="e">
        <f t="shared" si="53"/>
        <v>#VALUE!</v>
      </c>
      <c r="AC158" s="71" t="e">
        <f t="shared" si="54"/>
        <v>#VALUE!</v>
      </c>
      <c r="AD158" s="72" t="e">
        <f t="shared" si="55"/>
        <v>#VALUE!</v>
      </c>
      <c r="AE158" s="72" t="e">
        <f t="shared" si="56"/>
        <v>#VALUE!</v>
      </c>
      <c r="AF158" s="72" t="e">
        <f t="shared" si="57"/>
        <v>#VALUE!</v>
      </c>
      <c r="AG158" s="72" t="e">
        <f t="shared" si="58"/>
        <v>#VALUE!</v>
      </c>
      <c r="AH158" s="72" t="e">
        <f t="shared" si="59"/>
        <v>#VALUE!</v>
      </c>
      <c r="AI158" s="72" t="e">
        <f t="shared" si="60"/>
        <v>#VALUE!</v>
      </c>
      <c r="AJ158" s="72" t="e">
        <f t="shared" si="61"/>
        <v>#VALUE!</v>
      </c>
      <c r="AK158" s="72" t="e">
        <f t="shared" si="62"/>
        <v>#VALUE!</v>
      </c>
      <c r="AL158" s="71" t="e">
        <f t="shared" si="63"/>
        <v>#VALUE!</v>
      </c>
      <c r="AM158" s="70" t="e">
        <f t="shared" si="64"/>
        <v>#VALUE!</v>
      </c>
      <c r="AN158" s="72" t="e">
        <f t="shared" si="65"/>
        <v>#VALUE!</v>
      </c>
      <c r="AO158" s="73" t="e">
        <f t="shared" si="66"/>
        <v>#VALUE!</v>
      </c>
      <c r="BL158" s="80"/>
      <c r="BM158" s="2"/>
      <c r="BN158" s="2"/>
      <c r="BO158" s="2"/>
      <c r="BP158" s="2"/>
      <c r="BQ158" s="10"/>
    </row>
    <row r="159" spans="2:69" ht="16.5" customHeight="1" thickBot="1">
      <c r="B159" s="14"/>
      <c r="C159" s="22" t="e">
        <f>VLOOKUP(A159,貼付!$A$2:$K$121,4,FALSE)</f>
        <v>#N/A</v>
      </c>
      <c r="D159" s="40" t="s">
        <v>147</v>
      </c>
      <c r="E159" s="47"/>
      <c r="F159" s="48"/>
      <c r="G159" s="49"/>
      <c r="H159" s="43"/>
      <c r="I159" s="36"/>
      <c r="R159" s="64" t="str">
        <f t="shared" si="67"/>
        <v/>
      </c>
      <c r="S159" s="65" t="str">
        <f t="shared" si="46"/>
        <v/>
      </c>
      <c r="T159" s="77"/>
      <c r="U159" s="67" t="str">
        <f t="shared" si="47"/>
        <v>○</v>
      </c>
      <c r="V159" s="68" t="str">
        <f t="shared" si="48"/>
        <v>○</v>
      </c>
      <c r="W159" s="69" t="str">
        <f t="shared" si="49"/>
        <v>○</v>
      </c>
      <c r="X159" s="69" t="str">
        <f t="shared" si="50"/>
        <v>12桁不足しています。調整してください。</v>
      </c>
      <c r="Y159" s="69" t="str">
        <f t="shared" si="51"/>
        <v>×</v>
      </c>
      <c r="Z159" s="70"/>
      <c r="AA159" s="71" t="e">
        <f t="shared" si="52"/>
        <v>#VALUE!</v>
      </c>
      <c r="AB159" s="71" t="e">
        <f t="shared" si="53"/>
        <v>#VALUE!</v>
      </c>
      <c r="AC159" s="71" t="e">
        <f t="shared" si="54"/>
        <v>#VALUE!</v>
      </c>
      <c r="AD159" s="72" t="e">
        <f t="shared" si="55"/>
        <v>#VALUE!</v>
      </c>
      <c r="AE159" s="72" t="e">
        <f t="shared" si="56"/>
        <v>#VALUE!</v>
      </c>
      <c r="AF159" s="72" t="e">
        <f t="shared" si="57"/>
        <v>#VALUE!</v>
      </c>
      <c r="AG159" s="72" t="e">
        <f t="shared" si="58"/>
        <v>#VALUE!</v>
      </c>
      <c r="AH159" s="72" t="e">
        <f t="shared" si="59"/>
        <v>#VALUE!</v>
      </c>
      <c r="AI159" s="72" t="e">
        <f t="shared" si="60"/>
        <v>#VALUE!</v>
      </c>
      <c r="AJ159" s="72" t="e">
        <f t="shared" si="61"/>
        <v>#VALUE!</v>
      </c>
      <c r="AK159" s="72" t="e">
        <f t="shared" si="62"/>
        <v>#VALUE!</v>
      </c>
      <c r="AL159" s="71" t="e">
        <f t="shared" si="63"/>
        <v>#VALUE!</v>
      </c>
      <c r="AM159" s="70" t="e">
        <f t="shared" si="64"/>
        <v>#VALUE!</v>
      </c>
      <c r="AN159" s="72" t="e">
        <f t="shared" si="65"/>
        <v>#VALUE!</v>
      </c>
      <c r="AO159" s="73" t="e">
        <f t="shared" si="66"/>
        <v>#VALUE!</v>
      </c>
      <c r="BL159" s="80"/>
      <c r="BM159" s="2"/>
      <c r="BN159" s="2"/>
      <c r="BO159" s="2"/>
      <c r="BP159" s="2"/>
      <c r="BQ159" s="10"/>
    </row>
    <row r="160" spans="2:69" ht="16.5" customHeight="1" thickBot="1">
      <c r="B160" s="14"/>
      <c r="C160" s="22" t="e">
        <f>VLOOKUP(A160,貼付!$A$2:$K$121,4,FALSE)</f>
        <v>#N/A</v>
      </c>
      <c r="D160" s="40" t="s">
        <v>148</v>
      </c>
      <c r="E160" s="47"/>
      <c r="F160" s="48"/>
      <c r="G160" s="49"/>
      <c r="H160" s="43"/>
      <c r="I160" s="36"/>
      <c r="R160" s="64" t="str">
        <f t="shared" si="67"/>
        <v/>
      </c>
      <c r="S160" s="65" t="str">
        <f t="shared" si="46"/>
        <v/>
      </c>
      <c r="T160" s="77"/>
      <c r="U160" s="67" t="str">
        <f t="shared" si="47"/>
        <v>○</v>
      </c>
      <c r="V160" s="68" t="str">
        <f t="shared" si="48"/>
        <v>○</v>
      </c>
      <c r="W160" s="69" t="str">
        <f t="shared" si="49"/>
        <v>○</v>
      </c>
      <c r="X160" s="69" t="str">
        <f t="shared" si="50"/>
        <v>12桁不足しています。調整してください。</v>
      </c>
      <c r="Y160" s="69" t="str">
        <f t="shared" si="51"/>
        <v>×</v>
      </c>
      <c r="Z160" s="70"/>
      <c r="AA160" s="71" t="e">
        <f t="shared" si="52"/>
        <v>#VALUE!</v>
      </c>
      <c r="AB160" s="71" t="e">
        <f t="shared" si="53"/>
        <v>#VALUE!</v>
      </c>
      <c r="AC160" s="71" t="e">
        <f t="shared" si="54"/>
        <v>#VALUE!</v>
      </c>
      <c r="AD160" s="72" t="e">
        <f t="shared" si="55"/>
        <v>#VALUE!</v>
      </c>
      <c r="AE160" s="72" t="e">
        <f t="shared" si="56"/>
        <v>#VALUE!</v>
      </c>
      <c r="AF160" s="72" t="e">
        <f t="shared" si="57"/>
        <v>#VALUE!</v>
      </c>
      <c r="AG160" s="72" t="e">
        <f t="shared" si="58"/>
        <v>#VALUE!</v>
      </c>
      <c r="AH160" s="72" t="e">
        <f t="shared" si="59"/>
        <v>#VALUE!</v>
      </c>
      <c r="AI160" s="72" t="e">
        <f t="shared" si="60"/>
        <v>#VALUE!</v>
      </c>
      <c r="AJ160" s="72" t="e">
        <f t="shared" si="61"/>
        <v>#VALUE!</v>
      </c>
      <c r="AK160" s="72" t="e">
        <f t="shared" si="62"/>
        <v>#VALUE!</v>
      </c>
      <c r="AL160" s="71" t="e">
        <f t="shared" si="63"/>
        <v>#VALUE!</v>
      </c>
      <c r="AM160" s="70" t="e">
        <f t="shared" si="64"/>
        <v>#VALUE!</v>
      </c>
      <c r="AN160" s="72" t="e">
        <f t="shared" si="65"/>
        <v>#VALUE!</v>
      </c>
      <c r="AO160" s="73" t="e">
        <f t="shared" si="66"/>
        <v>#VALUE!</v>
      </c>
      <c r="BL160" s="80"/>
      <c r="BM160" s="2"/>
      <c r="BN160" s="2"/>
      <c r="BO160" s="2"/>
      <c r="BP160" s="2"/>
      <c r="BQ160" s="10"/>
    </row>
    <row r="161" spans="2:69" ht="16.5" customHeight="1" thickBot="1">
      <c r="B161" s="14"/>
      <c r="C161" s="22" t="e">
        <f>VLOOKUP(A161,貼付!$A$2:$K$121,4,FALSE)</f>
        <v>#N/A</v>
      </c>
      <c r="D161" s="40" t="s">
        <v>149</v>
      </c>
      <c r="E161" s="47"/>
      <c r="F161" s="48"/>
      <c r="G161" s="49"/>
      <c r="H161" s="43"/>
      <c r="I161" s="36"/>
      <c r="R161" s="64" t="str">
        <f t="shared" si="67"/>
        <v/>
      </c>
      <c r="S161" s="65" t="str">
        <f t="shared" si="46"/>
        <v/>
      </c>
      <c r="T161" s="77"/>
      <c r="U161" s="67" t="str">
        <f t="shared" si="47"/>
        <v>○</v>
      </c>
      <c r="V161" s="68" t="str">
        <f t="shared" si="48"/>
        <v>○</v>
      </c>
      <c r="W161" s="69" t="str">
        <f t="shared" si="49"/>
        <v>○</v>
      </c>
      <c r="X161" s="69" t="str">
        <f t="shared" si="50"/>
        <v>12桁不足しています。調整してください。</v>
      </c>
      <c r="Y161" s="69" t="str">
        <f t="shared" si="51"/>
        <v>×</v>
      </c>
      <c r="Z161" s="70"/>
      <c r="AA161" s="71" t="e">
        <f t="shared" si="52"/>
        <v>#VALUE!</v>
      </c>
      <c r="AB161" s="71" t="e">
        <f t="shared" si="53"/>
        <v>#VALUE!</v>
      </c>
      <c r="AC161" s="71" t="e">
        <f t="shared" si="54"/>
        <v>#VALUE!</v>
      </c>
      <c r="AD161" s="72" t="e">
        <f t="shared" si="55"/>
        <v>#VALUE!</v>
      </c>
      <c r="AE161" s="72" t="e">
        <f t="shared" si="56"/>
        <v>#VALUE!</v>
      </c>
      <c r="AF161" s="72" t="e">
        <f t="shared" si="57"/>
        <v>#VALUE!</v>
      </c>
      <c r="AG161" s="72" t="e">
        <f t="shared" si="58"/>
        <v>#VALUE!</v>
      </c>
      <c r="AH161" s="72" t="e">
        <f t="shared" si="59"/>
        <v>#VALUE!</v>
      </c>
      <c r="AI161" s="72" t="e">
        <f t="shared" si="60"/>
        <v>#VALUE!</v>
      </c>
      <c r="AJ161" s="72" t="e">
        <f t="shared" si="61"/>
        <v>#VALUE!</v>
      </c>
      <c r="AK161" s="72" t="e">
        <f t="shared" si="62"/>
        <v>#VALUE!</v>
      </c>
      <c r="AL161" s="71" t="e">
        <f t="shared" si="63"/>
        <v>#VALUE!</v>
      </c>
      <c r="AM161" s="70" t="e">
        <f t="shared" si="64"/>
        <v>#VALUE!</v>
      </c>
      <c r="AN161" s="72" t="e">
        <f t="shared" si="65"/>
        <v>#VALUE!</v>
      </c>
      <c r="AO161" s="73" t="e">
        <f t="shared" si="66"/>
        <v>#VALUE!</v>
      </c>
      <c r="BL161" s="80"/>
      <c r="BM161" s="2"/>
      <c r="BN161" s="2"/>
      <c r="BO161" s="2"/>
      <c r="BP161" s="2"/>
      <c r="BQ161" s="10"/>
    </row>
    <row r="162" spans="2:69" ht="16.5" customHeight="1" thickBot="1">
      <c r="B162" s="14"/>
      <c r="C162" s="22" t="e">
        <f>VLOOKUP(A162,貼付!$A$2:$K$121,4,FALSE)</f>
        <v>#N/A</v>
      </c>
      <c r="D162" s="40" t="s">
        <v>150</v>
      </c>
      <c r="E162" s="47"/>
      <c r="F162" s="48"/>
      <c r="G162" s="49"/>
      <c r="H162" s="43"/>
      <c r="I162" s="36"/>
      <c r="R162" s="64" t="str">
        <f t="shared" si="67"/>
        <v/>
      </c>
      <c r="S162" s="65" t="str">
        <f t="shared" si="46"/>
        <v/>
      </c>
      <c r="T162" s="77"/>
      <c r="U162" s="67" t="str">
        <f t="shared" si="47"/>
        <v>○</v>
      </c>
      <c r="V162" s="68" t="str">
        <f t="shared" si="48"/>
        <v>○</v>
      </c>
      <c r="W162" s="69" t="str">
        <f t="shared" si="49"/>
        <v>○</v>
      </c>
      <c r="X162" s="69" t="str">
        <f t="shared" si="50"/>
        <v>12桁不足しています。調整してください。</v>
      </c>
      <c r="Y162" s="69" t="str">
        <f t="shared" si="51"/>
        <v>×</v>
      </c>
      <c r="Z162" s="70"/>
      <c r="AA162" s="71" t="e">
        <f t="shared" si="52"/>
        <v>#VALUE!</v>
      </c>
      <c r="AB162" s="71" t="e">
        <f t="shared" si="53"/>
        <v>#VALUE!</v>
      </c>
      <c r="AC162" s="71" t="e">
        <f t="shared" si="54"/>
        <v>#VALUE!</v>
      </c>
      <c r="AD162" s="72" t="e">
        <f t="shared" si="55"/>
        <v>#VALUE!</v>
      </c>
      <c r="AE162" s="72" t="e">
        <f t="shared" si="56"/>
        <v>#VALUE!</v>
      </c>
      <c r="AF162" s="72" t="e">
        <f t="shared" si="57"/>
        <v>#VALUE!</v>
      </c>
      <c r="AG162" s="72" t="e">
        <f t="shared" si="58"/>
        <v>#VALUE!</v>
      </c>
      <c r="AH162" s="72" t="e">
        <f t="shared" si="59"/>
        <v>#VALUE!</v>
      </c>
      <c r="AI162" s="72" t="e">
        <f t="shared" si="60"/>
        <v>#VALUE!</v>
      </c>
      <c r="AJ162" s="72" t="e">
        <f t="shared" si="61"/>
        <v>#VALUE!</v>
      </c>
      <c r="AK162" s="72" t="e">
        <f t="shared" si="62"/>
        <v>#VALUE!</v>
      </c>
      <c r="AL162" s="71" t="e">
        <f t="shared" si="63"/>
        <v>#VALUE!</v>
      </c>
      <c r="AM162" s="70" t="e">
        <f t="shared" si="64"/>
        <v>#VALUE!</v>
      </c>
      <c r="AN162" s="72" t="e">
        <f t="shared" si="65"/>
        <v>#VALUE!</v>
      </c>
      <c r="AO162" s="73" t="e">
        <f t="shared" si="66"/>
        <v>#VALUE!</v>
      </c>
      <c r="BL162" s="80"/>
      <c r="BM162" s="2"/>
      <c r="BN162" s="2"/>
      <c r="BO162" s="2"/>
      <c r="BP162" s="2"/>
      <c r="BQ162" s="10"/>
    </row>
    <row r="163" spans="2:69" ht="16.5" customHeight="1" thickBot="1">
      <c r="B163" s="14"/>
      <c r="C163" s="22" t="e">
        <f>VLOOKUP(A163,貼付!$A$2:$K$121,4,FALSE)</f>
        <v>#N/A</v>
      </c>
      <c r="D163" s="40" t="s">
        <v>151</v>
      </c>
      <c r="E163" s="47"/>
      <c r="F163" s="48"/>
      <c r="G163" s="49"/>
      <c r="H163" s="43"/>
      <c r="I163" s="36"/>
      <c r="R163" s="64" t="str">
        <f t="shared" si="67"/>
        <v/>
      </c>
      <c r="S163" s="65" t="str">
        <f t="shared" si="46"/>
        <v/>
      </c>
      <c r="T163" s="77"/>
      <c r="U163" s="67" t="str">
        <f t="shared" si="47"/>
        <v>○</v>
      </c>
      <c r="V163" s="68" t="str">
        <f t="shared" si="48"/>
        <v>○</v>
      </c>
      <c r="W163" s="69" t="str">
        <f t="shared" si="49"/>
        <v>○</v>
      </c>
      <c r="X163" s="69" t="str">
        <f t="shared" si="50"/>
        <v>12桁不足しています。調整してください。</v>
      </c>
      <c r="Y163" s="69" t="str">
        <f t="shared" si="51"/>
        <v>×</v>
      </c>
      <c r="Z163" s="70"/>
      <c r="AA163" s="71" t="e">
        <f t="shared" si="52"/>
        <v>#VALUE!</v>
      </c>
      <c r="AB163" s="71" t="e">
        <f t="shared" si="53"/>
        <v>#VALUE!</v>
      </c>
      <c r="AC163" s="71" t="e">
        <f t="shared" si="54"/>
        <v>#VALUE!</v>
      </c>
      <c r="AD163" s="72" t="e">
        <f t="shared" si="55"/>
        <v>#VALUE!</v>
      </c>
      <c r="AE163" s="72" t="e">
        <f t="shared" si="56"/>
        <v>#VALUE!</v>
      </c>
      <c r="AF163" s="72" t="e">
        <f t="shared" si="57"/>
        <v>#VALUE!</v>
      </c>
      <c r="AG163" s="72" t="e">
        <f t="shared" si="58"/>
        <v>#VALUE!</v>
      </c>
      <c r="AH163" s="72" t="e">
        <f t="shared" si="59"/>
        <v>#VALUE!</v>
      </c>
      <c r="AI163" s="72" t="e">
        <f t="shared" si="60"/>
        <v>#VALUE!</v>
      </c>
      <c r="AJ163" s="72" t="e">
        <f t="shared" si="61"/>
        <v>#VALUE!</v>
      </c>
      <c r="AK163" s="72" t="e">
        <f t="shared" si="62"/>
        <v>#VALUE!</v>
      </c>
      <c r="AL163" s="71" t="e">
        <f t="shared" si="63"/>
        <v>#VALUE!</v>
      </c>
      <c r="AM163" s="70" t="e">
        <f t="shared" si="64"/>
        <v>#VALUE!</v>
      </c>
      <c r="AN163" s="72" t="e">
        <f t="shared" si="65"/>
        <v>#VALUE!</v>
      </c>
      <c r="AO163" s="73" t="e">
        <f t="shared" si="66"/>
        <v>#VALUE!</v>
      </c>
      <c r="BL163" s="80"/>
      <c r="BM163" s="2"/>
      <c r="BN163" s="2"/>
      <c r="BO163" s="2"/>
      <c r="BP163" s="2"/>
      <c r="BQ163" s="10"/>
    </row>
    <row r="164" spans="2:69" ht="16.5" customHeight="1" thickBot="1">
      <c r="B164" s="14"/>
      <c r="C164" s="22" t="e">
        <f>VLOOKUP(A164,貼付!$A$2:$K$121,4,FALSE)</f>
        <v>#N/A</v>
      </c>
      <c r="D164" s="40" t="s">
        <v>152</v>
      </c>
      <c r="E164" s="47"/>
      <c r="F164" s="48"/>
      <c r="G164" s="49"/>
      <c r="H164" s="43"/>
      <c r="I164" s="36"/>
      <c r="R164" s="64" t="str">
        <f t="shared" si="67"/>
        <v/>
      </c>
      <c r="S164" s="65" t="str">
        <f t="shared" si="46"/>
        <v/>
      </c>
      <c r="T164" s="77"/>
      <c r="U164" s="67" t="str">
        <f t="shared" si="47"/>
        <v>○</v>
      </c>
      <c r="V164" s="68" t="str">
        <f t="shared" si="48"/>
        <v>○</v>
      </c>
      <c r="W164" s="69" t="str">
        <f t="shared" si="49"/>
        <v>○</v>
      </c>
      <c r="X164" s="69" t="str">
        <f t="shared" si="50"/>
        <v>12桁不足しています。調整してください。</v>
      </c>
      <c r="Y164" s="69" t="str">
        <f t="shared" si="51"/>
        <v>×</v>
      </c>
      <c r="Z164" s="70"/>
      <c r="AA164" s="71" t="e">
        <f t="shared" si="52"/>
        <v>#VALUE!</v>
      </c>
      <c r="AB164" s="71" t="e">
        <f t="shared" si="53"/>
        <v>#VALUE!</v>
      </c>
      <c r="AC164" s="71" t="e">
        <f t="shared" si="54"/>
        <v>#VALUE!</v>
      </c>
      <c r="AD164" s="72" t="e">
        <f t="shared" si="55"/>
        <v>#VALUE!</v>
      </c>
      <c r="AE164" s="72" t="e">
        <f t="shared" si="56"/>
        <v>#VALUE!</v>
      </c>
      <c r="AF164" s="72" t="e">
        <f t="shared" si="57"/>
        <v>#VALUE!</v>
      </c>
      <c r="AG164" s="72" t="e">
        <f t="shared" si="58"/>
        <v>#VALUE!</v>
      </c>
      <c r="AH164" s="72" t="e">
        <f t="shared" si="59"/>
        <v>#VALUE!</v>
      </c>
      <c r="AI164" s="72" t="e">
        <f t="shared" si="60"/>
        <v>#VALUE!</v>
      </c>
      <c r="AJ164" s="72" t="e">
        <f t="shared" si="61"/>
        <v>#VALUE!</v>
      </c>
      <c r="AK164" s="72" t="e">
        <f t="shared" si="62"/>
        <v>#VALUE!</v>
      </c>
      <c r="AL164" s="71" t="e">
        <f t="shared" si="63"/>
        <v>#VALUE!</v>
      </c>
      <c r="AM164" s="70" t="e">
        <f t="shared" si="64"/>
        <v>#VALUE!</v>
      </c>
      <c r="AN164" s="72" t="e">
        <f t="shared" si="65"/>
        <v>#VALUE!</v>
      </c>
      <c r="AO164" s="73" t="e">
        <f t="shared" si="66"/>
        <v>#VALUE!</v>
      </c>
      <c r="BL164" s="80"/>
      <c r="BM164" s="2"/>
      <c r="BN164" s="2"/>
      <c r="BO164" s="2"/>
      <c r="BP164" s="2"/>
      <c r="BQ164" s="10"/>
    </row>
    <row r="165" spans="2:69" ht="16.5" customHeight="1" thickBot="1">
      <c r="B165" s="14"/>
      <c r="C165" s="22" t="e">
        <f>VLOOKUP(A165,貼付!$A$2:$K$121,4,FALSE)</f>
        <v>#N/A</v>
      </c>
      <c r="D165" s="40" t="s">
        <v>153</v>
      </c>
      <c r="E165" s="47"/>
      <c r="F165" s="48"/>
      <c r="G165" s="49"/>
      <c r="H165" s="43"/>
      <c r="I165" s="36"/>
      <c r="R165" s="64" t="str">
        <f t="shared" si="67"/>
        <v/>
      </c>
      <c r="S165" s="65" t="str">
        <f t="shared" si="46"/>
        <v/>
      </c>
      <c r="T165" s="77"/>
      <c r="U165" s="67" t="str">
        <f t="shared" si="47"/>
        <v>○</v>
      </c>
      <c r="V165" s="68" t="str">
        <f t="shared" si="48"/>
        <v>○</v>
      </c>
      <c r="W165" s="69" t="str">
        <f t="shared" si="49"/>
        <v>○</v>
      </c>
      <c r="X165" s="69" t="str">
        <f t="shared" si="50"/>
        <v>12桁不足しています。調整してください。</v>
      </c>
      <c r="Y165" s="69" t="str">
        <f t="shared" si="51"/>
        <v>×</v>
      </c>
      <c r="Z165" s="70"/>
      <c r="AA165" s="71" t="e">
        <f t="shared" si="52"/>
        <v>#VALUE!</v>
      </c>
      <c r="AB165" s="71" t="e">
        <f t="shared" si="53"/>
        <v>#VALUE!</v>
      </c>
      <c r="AC165" s="71" t="e">
        <f t="shared" si="54"/>
        <v>#VALUE!</v>
      </c>
      <c r="AD165" s="72" t="e">
        <f t="shared" si="55"/>
        <v>#VALUE!</v>
      </c>
      <c r="AE165" s="72" t="e">
        <f t="shared" si="56"/>
        <v>#VALUE!</v>
      </c>
      <c r="AF165" s="72" t="e">
        <f t="shared" si="57"/>
        <v>#VALUE!</v>
      </c>
      <c r="AG165" s="72" t="e">
        <f t="shared" si="58"/>
        <v>#VALUE!</v>
      </c>
      <c r="AH165" s="72" t="e">
        <f t="shared" si="59"/>
        <v>#VALUE!</v>
      </c>
      <c r="AI165" s="72" t="e">
        <f t="shared" si="60"/>
        <v>#VALUE!</v>
      </c>
      <c r="AJ165" s="72" t="e">
        <f t="shared" si="61"/>
        <v>#VALUE!</v>
      </c>
      <c r="AK165" s="72" t="e">
        <f t="shared" si="62"/>
        <v>#VALUE!</v>
      </c>
      <c r="AL165" s="71" t="e">
        <f t="shared" si="63"/>
        <v>#VALUE!</v>
      </c>
      <c r="AM165" s="70" t="e">
        <f t="shared" si="64"/>
        <v>#VALUE!</v>
      </c>
      <c r="AN165" s="72" t="e">
        <f t="shared" si="65"/>
        <v>#VALUE!</v>
      </c>
      <c r="AO165" s="73" t="e">
        <f t="shared" si="66"/>
        <v>#VALUE!</v>
      </c>
      <c r="BL165" s="80"/>
      <c r="BM165" s="2"/>
      <c r="BN165" s="2"/>
      <c r="BO165" s="2"/>
      <c r="BP165" s="2"/>
      <c r="BQ165" s="10"/>
    </row>
    <row r="166" spans="2:69" ht="16.5" customHeight="1" thickBot="1">
      <c r="B166" s="14"/>
      <c r="C166" s="22" t="e">
        <f>VLOOKUP(A166,貼付!$A$2:$K$121,4,FALSE)</f>
        <v>#N/A</v>
      </c>
      <c r="D166" s="40" t="s">
        <v>154</v>
      </c>
      <c r="E166" s="47"/>
      <c r="F166" s="48"/>
      <c r="G166" s="49"/>
      <c r="H166" s="43"/>
      <c r="I166" s="36"/>
      <c r="R166" s="64" t="str">
        <f t="shared" si="67"/>
        <v/>
      </c>
      <c r="S166" s="65" t="str">
        <f t="shared" si="46"/>
        <v/>
      </c>
      <c r="T166" s="77"/>
      <c r="U166" s="67" t="str">
        <f t="shared" si="47"/>
        <v>○</v>
      </c>
      <c r="V166" s="68" t="str">
        <f t="shared" si="48"/>
        <v>○</v>
      </c>
      <c r="W166" s="69" t="str">
        <f t="shared" si="49"/>
        <v>○</v>
      </c>
      <c r="X166" s="69" t="str">
        <f t="shared" si="50"/>
        <v>12桁不足しています。調整してください。</v>
      </c>
      <c r="Y166" s="69" t="str">
        <f t="shared" si="51"/>
        <v>×</v>
      </c>
      <c r="Z166" s="70"/>
      <c r="AA166" s="71" t="e">
        <f t="shared" si="52"/>
        <v>#VALUE!</v>
      </c>
      <c r="AB166" s="71" t="e">
        <f t="shared" si="53"/>
        <v>#VALUE!</v>
      </c>
      <c r="AC166" s="71" t="e">
        <f t="shared" si="54"/>
        <v>#VALUE!</v>
      </c>
      <c r="AD166" s="72" t="e">
        <f t="shared" si="55"/>
        <v>#VALUE!</v>
      </c>
      <c r="AE166" s="72" t="e">
        <f t="shared" si="56"/>
        <v>#VALUE!</v>
      </c>
      <c r="AF166" s="72" t="e">
        <f t="shared" si="57"/>
        <v>#VALUE!</v>
      </c>
      <c r="AG166" s="72" t="e">
        <f t="shared" si="58"/>
        <v>#VALUE!</v>
      </c>
      <c r="AH166" s="72" t="e">
        <f t="shared" si="59"/>
        <v>#VALUE!</v>
      </c>
      <c r="AI166" s="72" t="e">
        <f t="shared" si="60"/>
        <v>#VALUE!</v>
      </c>
      <c r="AJ166" s="72" t="e">
        <f t="shared" si="61"/>
        <v>#VALUE!</v>
      </c>
      <c r="AK166" s="72" t="e">
        <f t="shared" si="62"/>
        <v>#VALUE!</v>
      </c>
      <c r="AL166" s="71" t="e">
        <f t="shared" si="63"/>
        <v>#VALUE!</v>
      </c>
      <c r="AM166" s="70" t="e">
        <f t="shared" si="64"/>
        <v>#VALUE!</v>
      </c>
      <c r="AN166" s="72" t="e">
        <f t="shared" si="65"/>
        <v>#VALUE!</v>
      </c>
      <c r="AO166" s="73" t="e">
        <f t="shared" si="66"/>
        <v>#VALUE!</v>
      </c>
      <c r="BL166" s="80"/>
      <c r="BM166" s="2"/>
      <c r="BN166" s="2"/>
      <c r="BO166" s="2"/>
      <c r="BP166" s="2"/>
      <c r="BQ166" s="10"/>
    </row>
    <row r="167" spans="2:69" ht="16.5" customHeight="1" thickBot="1">
      <c r="B167" s="14"/>
      <c r="C167" s="22" t="e">
        <f>VLOOKUP(A167,貼付!$A$2:$K$121,4,FALSE)</f>
        <v>#N/A</v>
      </c>
      <c r="D167" s="40" t="s">
        <v>155</v>
      </c>
      <c r="E167" s="47"/>
      <c r="F167" s="48"/>
      <c r="G167" s="49"/>
      <c r="H167" s="43"/>
      <c r="I167" s="36"/>
      <c r="R167" s="64" t="str">
        <f t="shared" si="67"/>
        <v/>
      </c>
      <c r="S167" s="65" t="str">
        <f t="shared" si="46"/>
        <v/>
      </c>
      <c r="T167" s="77"/>
      <c r="U167" s="67" t="str">
        <f t="shared" si="47"/>
        <v>○</v>
      </c>
      <c r="V167" s="68" t="str">
        <f t="shared" si="48"/>
        <v>○</v>
      </c>
      <c r="W167" s="69" t="str">
        <f t="shared" si="49"/>
        <v>○</v>
      </c>
      <c r="X167" s="69" t="str">
        <f t="shared" si="50"/>
        <v>12桁不足しています。調整してください。</v>
      </c>
      <c r="Y167" s="69" t="str">
        <f t="shared" si="51"/>
        <v>×</v>
      </c>
      <c r="Z167" s="70"/>
      <c r="AA167" s="71" t="e">
        <f t="shared" si="52"/>
        <v>#VALUE!</v>
      </c>
      <c r="AB167" s="71" t="e">
        <f t="shared" si="53"/>
        <v>#VALUE!</v>
      </c>
      <c r="AC167" s="71" t="e">
        <f t="shared" si="54"/>
        <v>#VALUE!</v>
      </c>
      <c r="AD167" s="72" t="e">
        <f t="shared" si="55"/>
        <v>#VALUE!</v>
      </c>
      <c r="AE167" s="72" t="e">
        <f t="shared" si="56"/>
        <v>#VALUE!</v>
      </c>
      <c r="AF167" s="72" t="e">
        <f t="shared" si="57"/>
        <v>#VALUE!</v>
      </c>
      <c r="AG167" s="72" t="e">
        <f t="shared" si="58"/>
        <v>#VALUE!</v>
      </c>
      <c r="AH167" s="72" t="e">
        <f t="shared" si="59"/>
        <v>#VALUE!</v>
      </c>
      <c r="AI167" s="72" t="e">
        <f t="shared" si="60"/>
        <v>#VALUE!</v>
      </c>
      <c r="AJ167" s="72" t="e">
        <f t="shared" si="61"/>
        <v>#VALUE!</v>
      </c>
      <c r="AK167" s="72" t="e">
        <f t="shared" si="62"/>
        <v>#VALUE!</v>
      </c>
      <c r="AL167" s="71" t="e">
        <f t="shared" si="63"/>
        <v>#VALUE!</v>
      </c>
      <c r="AM167" s="70" t="e">
        <f t="shared" si="64"/>
        <v>#VALUE!</v>
      </c>
      <c r="AN167" s="72" t="e">
        <f t="shared" si="65"/>
        <v>#VALUE!</v>
      </c>
      <c r="AO167" s="73" t="e">
        <f t="shared" si="66"/>
        <v>#VALUE!</v>
      </c>
      <c r="BL167" s="80"/>
      <c r="BM167" s="2"/>
      <c r="BN167" s="2"/>
      <c r="BO167" s="2"/>
      <c r="BP167" s="2"/>
      <c r="BQ167" s="10"/>
    </row>
    <row r="168" spans="2:69" ht="16.5" customHeight="1" thickBot="1">
      <c r="B168" s="14"/>
      <c r="C168" s="22" t="e">
        <f>VLOOKUP(A168,貼付!$A$2:$K$121,4,FALSE)</f>
        <v>#N/A</v>
      </c>
      <c r="D168" s="40" t="s">
        <v>156</v>
      </c>
      <c r="E168" s="47"/>
      <c r="F168" s="48"/>
      <c r="G168" s="49"/>
      <c r="H168" s="43"/>
      <c r="I168" s="36"/>
      <c r="R168" s="64" t="str">
        <f t="shared" si="67"/>
        <v/>
      </c>
      <c r="S168" s="65" t="str">
        <f t="shared" si="46"/>
        <v/>
      </c>
      <c r="T168" s="77"/>
      <c r="U168" s="67" t="str">
        <f t="shared" si="47"/>
        <v>○</v>
      </c>
      <c r="V168" s="68" t="str">
        <f t="shared" si="48"/>
        <v>○</v>
      </c>
      <c r="W168" s="69" t="str">
        <f t="shared" si="49"/>
        <v>○</v>
      </c>
      <c r="X168" s="69" t="str">
        <f t="shared" si="50"/>
        <v>12桁不足しています。調整してください。</v>
      </c>
      <c r="Y168" s="69" t="str">
        <f t="shared" si="51"/>
        <v>×</v>
      </c>
      <c r="Z168" s="70"/>
      <c r="AA168" s="71" t="e">
        <f t="shared" si="52"/>
        <v>#VALUE!</v>
      </c>
      <c r="AB168" s="71" t="e">
        <f t="shared" si="53"/>
        <v>#VALUE!</v>
      </c>
      <c r="AC168" s="71" t="e">
        <f t="shared" si="54"/>
        <v>#VALUE!</v>
      </c>
      <c r="AD168" s="72" t="e">
        <f t="shared" si="55"/>
        <v>#VALUE!</v>
      </c>
      <c r="AE168" s="72" t="e">
        <f t="shared" si="56"/>
        <v>#VALUE!</v>
      </c>
      <c r="AF168" s="72" t="e">
        <f t="shared" si="57"/>
        <v>#VALUE!</v>
      </c>
      <c r="AG168" s="72" t="e">
        <f t="shared" si="58"/>
        <v>#VALUE!</v>
      </c>
      <c r="AH168" s="72" t="e">
        <f t="shared" si="59"/>
        <v>#VALUE!</v>
      </c>
      <c r="AI168" s="72" t="e">
        <f t="shared" si="60"/>
        <v>#VALUE!</v>
      </c>
      <c r="AJ168" s="72" t="e">
        <f t="shared" si="61"/>
        <v>#VALUE!</v>
      </c>
      <c r="AK168" s="72" t="e">
        <f t="shared" si="62"/>
        <v>#VALUE!</v>
      </c>
      <c r="AL168" s="71" t="e">
        <f t="shared" si="63"/>
        <v>#VALUE!</v>
      </c>
      <c r="AM168" s="70" t="e">
        <f t="shared" si="64"/>
        <v>#VALUE!</v>
      </c>
      <c r="AN168" s="72" t="e">
        <f t="shared" si="65"/>
        <v>#VALUE!</v>
      </c>
      <c r="AO168" s="73" t="e">
        <f t="shared" si="66"/>
        <v>#VALUE!</v>
      </c>
      <c r="BL168" s="80"/>
      <c r="BM168" s="2"/>
      <c r="BN168" s="2"/>
      <c r="BO168" s="2"/>
      <c r="BP168" s="2"/>
      <c r="BQ168" s="10"/>
    </row>
    <row r="169" spans="2:69" ht="16.5" customHeight="1" thickBot="1">
      <c r="B169" s="14"/>
      <c r="C169" s="22" t="e">
        <f>VLOOKUP(A169,貼付!$A$2:$K$121,4,FALSE)</f>
        <v>#N/A</v>
      </c>
      <c r="D169" s="40" t="s">
        <v>157</v>
      </c>
      <c r="E169" s="47"/>
      <c r="F169" s="48"/>
      <c r="G169" s="49"/>
      <c r="H169" s="43"/>
      <c r="I169" s="36"/>
      <c r="R169" s="64" t="str">
        <f t="shared" si="67"/>
        <v/>
      </c>
      <c r="S169" s="65" t="str">
        <f t="shared" si="46"/>
        <v/>
      </c>
      <c r="T169" s="77"/>
      <c r="U169" s="67" t="str">
        <f t="shared" si="47"/>
        <v>○</v>
      </c>
      <c r="V169" s="68" t="str">
        <f t="shared" si="48"/>
        <v>○</v>
      </c>
      <c r="W169" s="69" t="str">
        <f t="shared" si="49"/>
        <v>○</v>
      </c>
      <c r="X169" s="69" t="str">
        <f t="shared" si="50"/>
        <v>12桁不足しています。調整してください。</v>
      </c>
      <c r="Y169" s="69" t="str">
        <f t="shared" si="51"/>
        <v>×</v>
      </c>
      <c r="Z169" s="70"/>
      <c r="AA169" s="71" t="e">
        <f t="shared" si="52"/>
        <v>#VALUE!</v>
      </c>
      <c r="AB169" s="71" t="e">
        <f t="shared" si="53"/>
        <v>#VALUE!</v>
      </c>
      <c r="AC169" s="71" t="e">
        <f t="shared" si="54"/>
        <v>#VALUE!</v>
      </c>
      <c r="AD169" s="72" t="e">
        <f t="shared" si="55"/>
        <v>#VALUE!</v>
      </c>
      <c r="AE169" s="72" t="e">
        <f t="shared" si="56"/>
        <v>#VALUE!</v>
      </c>
      <c r="AF169" s="72" t="e">
        <f t="shared" si="57"/>
        <v>#VALUE!</v>
      </c>
      <c r="AG169" s="72" t="e">
        <f t="shared" si="58"/>
        <v>#VALUE!</v>
      </c>
      <c r="AH169" s="72" t="e">
        <f t="shared" si="59"/>
        <v>#VALUE!</v>
      </c>
      <c r="AI169" s="72" t="e">
        <f t="shared" si="60"/>
        <v>#VALUE!</v>
      </c>
      <c r="AJ169" s="72" t="e">
        <f t="shared" si="61"/>
        <v>#VALUE!</v>
      </c>
      <c r="AK169" s="72" t="e">
        <f t="shared" si="62"/>
        <v>#VALUE!</v>
      </c>
      <c r="AL169" s="71" t="e">
        <f t="shared" si="63"/>
        <v>#VALUE!</v>
      </c>
      <c r="AM169" s="70" t="e">
        <f t="shared" si="64"/>
        <v>#VALUE!</v>
      </c>
      <c r="AN169" s="72" t="e">
        <f t="shared" si="65"/>
        <v>#VALUE!</v>
      </c>
      <c r="AO169" s="73" t="e">
        <f t="shared" si="66"/>
        <v>#VALUE!</v>
      </c>
      <c r="BL169" s="80"/>
      <c r="BM169" s="2"/>
      <c r="BN169" s="2"/>
      <c r="BO169" s="2"/>
      <c r="BP169" s="2"/>
      <c r="BQ169" s="10"/>
    </row>
    <row r="170" spans="2:69" ht="16.5" customHeight="1" thickBot="1">
      <c r="B170" s="14"/>
      <c r="C170" s="22" t="e">
        <f>VLOOKUP(A170,貼付!$A$2:$K$121,4,FALSE)</f>
        <v>#N/A</v>
      </c>
      <c r="D170" s="40" t="s">
        <v>158</v>
      </c>
      <c r="E170" s="47"/>
      <c r="F170" s="48"/>
      <c r="G170" s="49"/>
      <c r="H170" s="43"/>
      <c r="I170" s="36"/>
      <c r="R170" s="64" t="str">
        <f t="shared" si="67"/>
        <v/>
      </c>
      <c r="S170" s="65" t="str">
        <f t="shared" si="46"/>
        <v/>
      </c>
      <c r="T170" s="77"/>
      <c r="U170" s="67" t="str">
        <f t="shared" si="47"/>
        <v>○</v>
      </c>
      <c r="V170" s="68" t="str">
        <f t="shared" si="48"/>
        <v>○</v>
      </c>
      <c r="W170" s="69" t="str">
        <f t="shared" si="49"/>
        <v>○</v>
      </c>
      <c r="X170" s="69" t="str">
        <f t="shared" si="50"/>
        <v>12桁不足しています。調整してください。</v>
      </c>
      <c r="Y170" s="69" t="str">
        <f t="shared" si="51"/>
        <v>×</v>
      </c>
      <c r="Z170" s="70"/>
      <c r="AA170" s="71" t="e">
        <f t="shared" si="52"/>
        <v>#VALUE!</v>
      </c>
      <c r="AB170" s="71" t="e">
        <f t="shared" si="53"/>
        <v>#VALUE!</v>
      </c>
      <c r="AC170" s="71" t="e">
        <f t="shared" si="54"/>
        <v>#VALUE!</v>
      </c>
      <c r="AD170" s="72" t="e">
        <f t="shared" si="55"/>
        <v>#VALUE!</v>
      </c>
      <c r="AE170" s="72" t="e">
        <f t="shared" si="56"/>
        <v>#VALUE!</v>
      </c>
      <c r="AF170" s="72" t="e">
        <f t="shared" si="57"/>
        <v>#VALUE!</v>
      </c>
      <c r="AG170" s="72" t="e">
        <f t="shared" si="58"/>
        <v>#VALUE!</v>
      </c>
      <c r="AH170" s="72" t="e">
        <f t="shared" si="59"/>
        <v>#VALUE!</v>
      </c>
      <c r="AI170" s="72" t="e">
        <f t="shared" si="60"/>
        <v>#VALUE!</v>
      </c>
      <c r="AJ170" s="72" t="e">
        <f t="shared" si="61"/>
        <v>#VALUE!</v>
      </c>
      <c r="AK170" s="72" t="e">
        <f t="shared" si="62"/>
        <v>#VALUE!</v>
      </c>
      <c r="AL170" s="71" t="e">
        <f t="shared" si="63"/>
        <v>#VALUE!</v>
      </c>
      <c r="AM170" s="70" t="e">
        <f t="shared" si="64"/>
        <v>#VALUE!</v>
      </c>
      <c r="AN170" s="72" t="e">
        <f t="shared" si="65"/>
        <v>#VALUE!</v>
      </c>
      <c r="AO170" s="73" t="e">
        <f t="shared" si="66"/>
        <v>#VALUE!</v>
      </c>
      <c r="BL170" s="80"/>
      <c r="BM170" s="2"/>
      <c r="BN170" s="2"/>
      <c r="BO170" s="2"/>
      <c r="BP170" s="2"/>
      <c r="BQ170" s="10"/>
    </row>
    <row r="171" spans="2:69" ht="16.5" customHeight="1" thickBot="1">
      <c r="B171" s="14"/>
      <c r="C171" s="22" t="e">
        <f>VLOOKUP(A171,貼付!$A$2:$K$121,4,FALSE)</f>
        <v>#N/A</v>
      </c>
      <c r="D171" s="40" t="s">
        <v>159</v>
      </c>
      <c r="E171" s="47"/>
      <c r="F171" s="48"/>
      <c r="G171" s="49"/>
      <c r="H171" s="43"/>
      <c r="I171" s="36"/>
      <c r="R171" s="64" t="str">
        <f t="shared" si="67"/>
        <v/>
      </c>
      <c r="S171" s="65" t="str">
        <f t="shared" si="46"/>
        <v/>
      </c>
      <c r="T171" s="77"/>
      <c r="U171" s="67" t="str">
        <f t="shared" si="47"/>
        <v>○</v>
      </c>
      <c r="V171" s="68" t="str">
        <f t="shared" si="48"/>
        <v>○</v>
      </c>
      <c r="W171" s="69" t="str">
        <f t="shared" si="49"/>
        <v>○</v>
      </c>
      <c r="X171" s="69" t="str">
        <f t="shared" si="50"/>
        <v>12桁不足しています。調整してください。</v>
      </c>
      <c r="Y171" s="69" t="str">
        <f t="shared" si="51"/>
        <v>×</v>
      </c>
      <c r="Z171" s="70"/>
      <c r="AA171" s="71" t="e">
        <f t="shared" si="52"/>
        <v>#VALUE!</v>
      </c>
      <c r="AB171" s="71" t="e">
        <f t="shared" si="53"/>
        <v>#VALUE!</v>
      </c>
      <c r="AC171" s="71" t="e">
        <f t="shared" si="54"/>
        <v>#VALUE!</v>
      </c>
      <c r="AD171" s="72" t="e">
        <f t="shared" si="55"/>
        <v>#VALUE!</v>
      </c>
      <c r="AE171" s="72" t="e">
        <f t="shared" si="56"/>
        <v>#VALUE!</v>
      </c>
      <c r="AF171" s="72" t="e">
        <f t="shared" si="57"/>
        <v>#VALUE!</v>
      </c>
      <c r="AG171" s="72" t="e">
        <f t="shared" si="58"/>
        <v>#VALUE!</v>
      </c>
      <c r="AH171" s="72" t="e">
        <f t="shared" si="59"/>
        <v>#VALUE!</v>
      </c>
      <c r="AI171" s="72" t="e">
        <f t="shared" si="60"/>
        <v>#VALUE!</v>
      </c>
      <c r="AJ171" s="72" t="e">
        <f t="shared" si="61"/>
        <v>#VALUE!</v>
      </c>
      <c r="AK171" s="72" t="e">
        <f t="shared" si="62"/>
        <v>#VALUE!</v>
      </c>
      <c r="AL171" s="71" t="e">
        <f t="shared" si="63"/>
        <v>#VALUE!</v>
      </c>
      <c r="AM171" s="70" t="e">
        <f t="shared" si="64"/>
        <v>#VALUE!</v>
      </c>
      <c r="AN171" s="72" t="e">
        <f t="shared" si="65"/>
        <v>#VALUE!</v>
      </c>
      <c r="AO171" s="73" t="e">
        <f t="shared" si="66"/>
        <v>#VALUE!</v>
      </c>
      <c r="BL171" s="80"/>
      <c r="BM171" s="2"/>
      <c r="BN171" s="2"/>
      <c r="BO171" s="2"/>
      <c r="BP171" s="2"/>
      <c r="BQ171" s="10"/>
    </row>
    <row r="172" spans="2:69" ht="16.5" customHeight="1" thickBot="1">
      <c r="B172" s="14"/>
      <c r="C172" s="22" t="e">
        <f>VLOOKUP(A172,貼付!$A$2:$K$121,4,FALSE)</f>
        <v>#N/A</v>
      </c>
      <c r="D172" s="40" t="s">
        <v>160</v>
      </c>
      <c r="E172" s="47"/>
      <c r="F172" s="48"/>
      <c r="G172" s="49"/>
      <c r="H172" s="43"/>
      <c r="I172" s="36"/>
      <c r="R172" s="64" t="str">
        <f t="shared" si="67"/>
        <v/>
      </c>
      <c r="S172" s="65" t="str">
        <f t="shared" si="46"/>
        <v/>
      </c>
      <c r="T172" s="77"/>
      <c r="U172" s="67" t="str">
        <f t="shared" si="47"/>
        <v>○</v>
      </c>
      <c r="V172" s="68" t="str">
        <f t="shared" si="48"/>
        <v>○</v>
      </c>
      <c r="W172" s="69" t="str">
        <f t="shared" si="49"/>
        <v>○</v>
      </c>
      <c r="X172" s="69" t="str">
        <f t="shared" si="50"/>
        <v>12桁不足しています。調整してください。</v>
      </c>
      <c r="Y172" s="69" t="str">
        <f t="shared" si="51"/>
        <v>×</v>
      </c>
      <c r="Z172" s="70"/>
      <c r="AA172" s="71" t="e">
        <f t="shared" si="52"/>
        <v>#VALUE!</v>
      </c>
      <c r="AB172" s="71" t="e">
        <f t="shared" si="53"/>
        <v>#VALUE!</v>
      </c>
      <c r="AC172" s="71" t="e">
        <f t="shared" si="54"/>
        <v>#VALUE!</v>
      </c>
      <c r="AD172" s="72" t="e">
        <f t="shared" si="55"/>
        <v>#VALUE!</v>
      </c>
      <c r="AE172" s="72" t="e">
        <f t="shared" si="56"/>
        <v>#VALUE!</v>
      </c>
      <c r="AF172" s="72" t="e">
        <f t="shared" si="57"/>
        <v>#VALUE!</v>
      </c>
      <c r="AG172" s="72" t="e">
        <f t="shared" si="58"/>
        <v>#VALUE!</v>
      </c>
      <c r="AH172" s="72" t="e">
        <f t="shared" si="59"/>
        <v>#VALUE!</v>
      </c>
      <c r="AI172" s="72" t="e">
        <f t="shared" si="60"/>
        <v>#VALUE!</v>
      </c>
      <c r="AJ172" s="72" t="e">
        <f t="shared" si="61"/>
        <v>#VALUE!</v>
      </c>
      <c r="AK172" s="72" t="e">
        <f t="shared" si="62"/>
        <v>#VALUE!</v>
      </c>
      <c r="AL172" s="71" t="e">
        <f t="shared" si="63"/>
        <v>#VALUE!</v>
      </c>
      <c r="AM172" s="70" t="e">
        <f t="shared" si="64"/>
        <v>#VALUE!</v>
      </c>
      <c r="AN172" s="72" t="e">
        <f t="shared" si="65"/>
        <v>#VALUE!</v>
      </c>
      <c r="AO172" s="73" t="e">
        <f t="shared" si="66"/>
        <v>#VALUE!</v>
      </c>
      <c r="BL172" s="80"/>
      <c r="BM172" s="2"/>
      <c r="BN172" s="2"/>
      <c r="BO172" s="2"/>
      <c r="BP172" s="2"/>
      <c r="BQ172" s="10"/>
    </row>
    <row r="173" spans="2:69" ht="16.5" customHeight="1" thickBot="1">
      <c r="B173" s="14"/>
      <c r="C173" s="22" t="e">
        <f>VLOOKUP(A173,貼付!$A$2:$K$121,4,FALSE)</f>
        <v>#N/A</v>
      </c>
      <c r="D173" s="40" t="s">
        <v>161</v>
      </c>
      <c r="E173" s="47"/>
      <c r="F173" s="48"/>
      <c r="G173" s="49"/>
      <c r="H173" s="43"/>
      <c r="I173" s="36"/>
      <c r="R173" s="64" t="str">
        <f t="shared" si="67"/>
        <v/>
      </c>
      <c r="S173" s="65" t="str">
        <f t="shared" si="46"/>
        <v/>
      </c>
      <c r="T173" s="77"/>
      <c r="U173" s="67" t="str">
        <f t="shared" si="47"/>
        <v>○</v>
      </c>
      <c r="V173" s="68" t="str">
        <f t="shared" si="48"/>
        <v>○</v>
      </c>
      <c r="W173" s="69" t="str">
        <f t="shared" si="49"/>
        <v>○</v>
      </c>
      <c r="X173" s="69" t="str">
        <f t="shared" si="50"/>
        <v>12桁不足しています。調整してください。</v>
      </c>
      <c r="Y173" s="69" t="str">
        <f t="shared" si="51"/>
        <v>×</v>
      </c>
      <c r="Z173" s="70"/>
      <c r="AA173" s="71" t="e">
        <f t="shared" si="52"/>
        <v>#VALUE!</v>
      </c>
      <c r="AB173" s="71" t="e">
        <f t="shared" si="53"/>
        <v>#VALUE!</v>
      </c>
      <c r="AC173" s="71" t="e">
        <f t="shared" si="54"/>
        <v>#VALUE!</v>
      </c>
      <c r="AD173" s="72" t="e">
        <f t="shared" si="55"/>
        <v>#VALUE!</v>
      </c>
      <c r="AE173" s="72" t="e">
        <f t="shared" si="56"/>
        <v>#VALUE!</v>
      </c>
      <c r="AF173" s="72" t="e">
        <f t="shared" si="57"/>
        <v>#VALUE!</v>
      </c>
      <c r="AG173" s="72" t="e">
        <f t="shared" si="58"/>
        <v>#VALUE!</v>
      </c>
      <c r="AH173" s="72" t="e">
        <f t="shared" si="59"/>
        <v>#VALUE!</v>
      </c>
      <c r="AI173" s="72" t="e">
        <f t="shared" si="60"/>
        <v>#VALUE!</v>
      </c>
      <c r="AJ173" s="72" t="e">
        <f t="shared" si="61"/>
        <v>#VALUE!</v>
      </c>
      <c r="AK173" s="72" t="e">
        <f t="shared" si="62"/>
        <v>#VALUE!</v>
      </c>
      <c r="AL173" s="71" t="e">
        <f t="shared" si="63"/>
        <v>#VALUE!</v>
      </c>
      <c r="AM173" s="70" t="e">
        <f t="shared" si="64"/>
        <v>#VALUE!</v>
      </c>
      <c r="AN173" s="72" t="e">
        <f t="shared" si="65"/>
        <v>#VALUE!</v>
      </c>
      <c r="AO173" s="73" t="e">
        <f t="shared" si="66"/>
        <v>#VALUE!</v>
      </c>
      <c r="BL173" s="80"/>
      <c r="BM173" s="2"/>
      <c r="BN173" s="2"/>
      <c r="BO173" s="2"/>
      <c r="BP173" s="2"/>
      <c r="BQ173" s="10"/>
    </row>
    <row r="174" spans="2:69" ht="16.5" customHeight="1" thickBot="1">
      <c r="B174" s="14"/>
      <c r="C174" s="22" t="e">
        <f>VLOOKUP(A174,貼付!$A$2:$K$121,4,FALSE)</f>
        <v>#N/A</v>
      </c>
      <c r="D174" s="40" t="s">
        <v>162</v>
      </c>
      <c r="E174" s="47"/>
      <c r="F174" s="48"/>
      <c r="G174" s="49"/>
      <c r="H174" s="43"/>
      <c r="I174" s="36"/>
      <c r="R174" s="64" t="str">
        <f t="shared" si="67"/>
        <v/>
      </c>
      <c r="S174" s="65" t="str">
        <f t="shared" si="46"/>
        <v/>
      </c>
      <c r="T174" s="77"/>
      <c r="U174" s="67" t="str">
        <f t="shared" si="47"/>
        <v>○</v>
      </c>
      <c r="V174" s="68" t="str">
        <f t="shared" si="48"/>
        <v>○</v>
      </c>
      <c r="W174" s="69" t="str">
        <f t="shared" si="49"/>
        <v>○</v>
      </c>
      <c r="X174" s="69" t="str">
        <f t="shared" si="50"/>
        <v>12桁不足しています。調整してください。</v>
      </c>
      <c r="Y174" s="69" t="str">
        <f t="shared" si="51"/>
        <v>×</v>
      </c>
      <c r="Z174" s="70"/>
      <c r="AA174" s="71" t="e">
        <f t="shared" si="52"/>
        <v>#VALUE!</v>
      </c>
      <c r="AB174" s="71" t="e">
        <f t="shared" si="53"/>
        <v>#VALUE!</v>
      </c>
      <c r="AC174" s="71" t="e">
        <f t="shared" si="54"/>
        <v>#VALUE!</v>
      </c>
      <c r="AD174" s="72" t="e">
        <f t="shared" si="55"/>
        <v>#VALUE!</v>
      </c>
      <c r="AE174" s="72" t="e">
        <f t="shared" si="56"/>
        <v>#VALUE!</v>
      </c>
      <c r="AF174" s="72" t="e">
        <f t="shared" si="57"/>
        <v>#VALUE!</v>
      </c>
      <c r="AG174" s="72" t="e">
        <f t="shared" si="58"/>
        <v>#VALUE!</v>
      </c>
      <c r="AH174" s="72" t="e">
        <f t="shared" si="59"/>
        <v>#VALUE!</v>
      </c>
      <c r="AI174" s="72" t="e">
        <f t="shared" si="60"/>
        <v>#VALUE!</v>
      </c>
      <c r="AJ174" s="72" t="e">
        <f t="shared" si="61"/>
        <v>#VALUE!</v>
      </c>
      <c r="AK174" s="72" t="e">
        <f t="shared" si="62"/>
        <v>#VALUE!</v>
      </c>
      <c r="AL174" s="71" t="e">
        <f t="shared" si="63"/>
        <v>#VALUE!</v>
      </c>
      <c r="AM174" s="70" t="e">
        <f t="shared" si="64"/>
        <v>#VALUE!</v>
      </c>
      <c r="AN174" s="72" t="e">
        <f t="shared" si="65"/>
        <v>#VALUE!</v>
      </c>
      <c r="AO174" s="73" t="e">
        <f t="shared" si="66"/>
        <v>#VALUE!</v>
      </c>
      <c r="BL174" s="80"/>
      <c r="BM174" s="2"/>
      <c r="BN174" s="2"/>
      <c r="BO174" s="2"/>
      <c r="BP174" s="2"/>
      <c r="BQ174" s="10"/>
    </row>
    <row r="175" spans="2:69" ht="16.5" customHeight="1" thickBot="1">
      <c r="B175" s="14"/>
      <c r="C175" s="22" t="e">
        <f>VLOOKUP(A175,貼付!$A$2:$K$121,4,FALSE)</f>
        <v>#N/A</v>
      </c>
      <c r="D175" s="40" t="s">
        <v>163</v>
      </c>
      <c r="E175" s="47"/>
      <c r="F175" s="48"/>
      <c r="G175" s="49"/>
      <c r="H175" s="43"/>
      <c r="I175" s="36"/>
      <c r="R175" s="64" t="str">
        <f t="shared" si="67"/>
        <v/>
      </c>
      <c r="S175" s="65" t="str">
        <f t="shared" si="46"/>
        <v/>
      </c>
      <c r="T175" s="77"/>
      <c r="U175" s="67" t="str">
        <f t="shared" si="47"/>
        <v>○</v>
      </c>
      <c r="V175" s="68" t="str">
        <f t="shared" si="48"/>
        <v>○</v>
      </c>
      <c r="W175" s="69" t="str">
        <f t="shared" si="49"/>
        <v>○</v>
      </c>
      <c r="X175" s="69" t="str">
        <f t="shared" si="50"/>
        <v>12桁不足しています。調整してください。</v>
      </c>
      <c r="Y175" s="69" t="str">
        <f t="shared" si="51"/>
        <v>×</v>
      </c>
      <c r="Z175" s="70"/>
      <c r="AA175" s="71" t="e">
        <f t="shared" si="52"/>
        <v>#VALUE!</v>
      </c>
      <c r="AB175" s="71" t="e">
        <f t="shared" si="53"/>
        <v>#VALUE!</v>
      </c>
      <c r="AC175" s="71" t="e">
        <f t="shared" si="54"/>
        <v>#VALUE!</v>
      </c>
      <c r="AD175" s="72" t="e">
        <f t="shared" si="55"/>
        <v>#VALUE!</v>
      </c>
      <c r="AE175" s="72" t="e">
        <f t="shared" si="56"/>
        <v>#VALUE!</v>
      </c>
      <c r="AF175" s="72" t="e">
        <f t="shared" si="57"/>
        <v>#VALUE!</v>
      </c>
      <c r="AG175" s="72" t="e">
        <f t="shared" si="58"/>
        <v>#VALUE!</v>
      </c>
      <c r="AH175" s="72" t="e">
        <f t="shared" si="59"/>
        <v>#VALUE!</v>
      </c>
      <c r="AI175" s="72" t="e">
        <f t="shared" si="60"/>
        <v>#VALUE!</v>
      </c>
      <c r="AJ175" s="72" t="e">
        <f t="shared" si="61"/>
        <v>#VALUE!</v>
      </c>
      <c r="AK175" s="72" t="e">
        <f t="shared" si="62"/>
        <v>#VALUE!</v>
      </c>
      <c r="AL175" s="71" t="e">
        <f t="shared" si="63"/>
        <v>#VALUE!</v>
      </c>
      <c r="AM175" s="70" t="e">
        <f t="shared" si="64"/>
        <v>#VALUE!</v>
      </c>
      <c r="AN175" s="72" t="e">
        <f t="shared" si="65"/>
        <v>#VALUE!</v>
      </c>
      <c r="AO175" s="73" t="e">
        <f t="shared" si="66"/>
        <v>#VALUE!</v>
      </c>
      <c r="BL175" s="80"/>
      <c r="BM175" s="2"/>
      <c r="BN175" s="2"/>
      <c r="BO175" s="2"/>
      <c r="BP175" s="2"/>
      <c r="BQ175" s="10"/>
    </row>
    <row r="176" spans="2:69" ht="16.5" customHeight="1" thickBot="1">
      <c r="B176" s="14"/>
      <c r="C176" s="22" t="e">
        <f>VLOOKUP(A176,貼付!$A$2:$K$121,4,FALSE)</f>
        <v>#N/A</v>
      </c>
      <c r="D176" s="40" t="s">
        <v>164</v>
      </c>
      <c r="E176" s="47"/>
      <c r="F176" s="48"/>
      <c r="G176" s="49"/>
      <c r="H176" s="43"/>
      <c r="I176" s="36"/>
      <c r="R176" s="64" t="str">
        <f t="shared" si="67"/>
        <v/>
      </c>
      <c r="S176" s="65" t="str">
        <f t="shared" si="46"/>
        <v/>
      </c>
      <c r="T176" s="77"/>
      <c r="U176" s="67" t="str">
        <f t="shared" si="47"/>
        <v>○</v>
      </c>
      <c r="V176" s="68" t="str">
        <f t="shared" si="48"/>
        <v>○</v>
      </c>
      <c r="W176" s="69" t="str">
        <f t="shared" si="49"/>
        <v>○</v>
      </c>
      <c r="X176" s="69" t="str">
        <f t="shared" si="50"/>
        <v>12桁不足しています。調整してください。</v>
      </c>
      <c r="Y176" s="69" t="str">
        <f t="shared" si="51"/>
        <v>×</v>
      </c>
      <c r="Z176" s="70"/>
      <c r="AA176" s="71" t="e">
        <f t="shared" si="52"/>
        <v>#VALUE!</v>
      </c>
      <c r="AB176" s="71" t="e">
        <f t="shared" si="53"/>
        <v>#VALUE!</v>
      </c>
      <c r="AC176" s="71" t="e">
        <f t="shared" si="54"/>
        <v>#VALUE!</v>
      </c>
      <c r="AD176" s="72" t="e">
        <f t="shared" si="55"/>
        <v>#VALUE!</v>
      </c>
      <c r="AE176" s="72" t="e">
        <f t="shared" si="56"/>
        <v>#VALUE!</v>
      </c>
      <c r="AF176" s="72" t="e">
        <f t="shared" si="57"/>
        <v>#VALUE!</v>
      </c>
      <c r="AG176" s="72" t="e">
        <f t="shared" si="58"/>
        <v>#VALUE!</v>
      </c>
      <c r="AH176" s="72" t="e">
        <f t="shared" si="59"/>
        <v>#VALUE!</v>
      </c>
      <c r="AI176" s="72" t="e">
        <f t="shared" si="60"/>
        <v>#VALUE!</v>
      </c>
      <c r="AJ176" s="72" t="e">
        <f t="shared" si="61"/>
        <v>#VALUE!</v>
      </c>
      <c r="AK176" s="72" t="e">
        <f t="shared" si="62"/>
        <v>#VALUE!</v>
      </c>
      <c r="AL176" s="71" t="e">
        <f t="shared" si="63"/>
        <v>#VALUE!</v>
      </c>
      <c r="AM176" s="70" t="e">
        <f t="shared" si="64"/>
        <v>#VALUE!</v>
      </c>
      <c r="AN176" s="72" t="e">
        <f t="shared" si="65"/>
        <v>#VALUE!</v>
      </c>
      <c r="AO176" s="73" t="e">
        <f t="shared" si="66"/>
        <v>#VALUE!</v>
      </c>
      <c r="BL176" s="80"/>
      <c r="BM176" s="2"/>
      <c r="BN176" s="2"/>
      <c r="BO176" s="2"/>
      <c r="BP176" s="2"/>
      <c r="BQ176" s="10"/>
    </row>
    <row r="177" spans="2:69" ht="16.5" customHeight="1" thickBot="1">
      <c r="B177" s="14"/>
      <c r="C177" s="22" t="e">
        <f>VLOOKUP(A177,貼付!$A$2:$K$121,4,FALSE)</f>
        <v>#N/A</v>
      </c>
      <c r="D177" s="40" t="s">
        <v>165</v>
      </c>
      <c r="E177" s="47"/>
      <c r="F177" s="48"/>
      <c r="G177" s="49"/>
      <c r="H177" s="43"/>
      <c r="I177" s="36"/>
      <c r="R177" s="64" t="str">
        <f t="shared" si="67"/>
        <v/>
      </c>
      <c r="S177" s="65" t="str">
        <f t="shared" si="46"/>
        <v/>
      </c>
      <c r="T177" s="77"/>
      <c r="U177" s="67" t="str">
        <f t="shared" si="47"/>
        <v>○</v>
      </c>
      <c r="V177" s="68" t="str">
        <f t="shared" si="48"/>
        <v>○</v>
      </c>
      <c r="W177" s="69" t="str">
        <f t="shared" si="49"/>
        <v>○</v>
      </c>
      <c r="X177" s="69" t="str">
        <f t="shared" si="50"/>
        <v>12桁不足しています。調整してください。</v>
      </c>
      <c r="Y177" s="69" t="str">
        <f t="shared" si="51"/>
        <v>×</v>
      </c>
      <c r="Z177" s="70"/>
      <c r="AA177" s="71" t="e">
        <f t="shared" si="52"/>
        <v>#VALUE!</v>
      </c>
      <c r="AB177" s="71" t="e">
        <f t="shared" si="53"/>
        <v>#VALUE!</v>
      </c>
      <c r="AC177" s="71" t="e">
        <f t="shared" si="54"/>
        <v>#VALUE!</v>
      </c>
      <c r="AD177" s="72" t="e">
        <f t="shared" si="55"/>
        <v>#VALUE!</v>
      </c>
      <c r="AE177" s="72" t="e">
        <f t="shared" si="56"/>
        <v>#VALUE!</v>
      </c>
      <c r="AF177" s="72" t="e">
        <f t="shared" si="57"/>
        <v>#VALUE!</v>
      </c>
      <c r="AG177" s="72" t="e">
        <f t="shared" si="58"/>
        <v>#VALUE!</v>
      </c>
      <c r="AH177" s="72" t="e">
        <f t="shared" si="59"/>
        <v>#VALUE!</v>
      </c>
      <c r="AI177" s="72" t="e">
        <f t="shared" si="60"/>
        <v>#VALUE!</v>
      </c>
      <c r="AJ177" s="72" t="e">
        <f t="shared" si="61"/>
        <v>#VALUE!</v>
      </c>
      <c r="AK177" s="72" t="e">
        <f t="shared" si="62"/>
        <v>#VALUE!</v>
      </c>
      <c r="AL177" s="71" t="e">
        <f t="shared" si="63"/>
        <v>#VALUE!</v>
      </c>
      <c r="AM177" s="70" t="e">
        <f t="shared" si="64"/>
        <v>#VALUE!</v>
      </c>
      <c r="AN177" s="72" t="e">
        <f t="shared" si="65"/>
        <v>#VALUE!</v>
      </c>
      <c r="AO177" s="73" t="e">
        <f t="shared" si="66"/>
        <v>#VALUE!</v>
      </c>
      <c r="BL177" s="80"/>
      <c r="BM177" s="2"/>
      <c r="BN177" s="2"/>
      <c r="BO177" s="2"/>
      <c r="BP177" s="2"/>
      <c r="BQ177" s="10"/>
    </row>
    <row r="178" spans="2:69" ht="16.5" customHeight="1" thickBot="1">
      <c r="B178" s="14"/>
      <c r="C178" s="22" t="e">
        <f>VLOOKUP(A178,貼付!$A$2:$K$121,4,FALSE)</f>
        <v>#N/A</v>
      </c>
      <c r="D178" s="40" t="s">
        <v>166</v>
      </c>
      <c r="E178" s="47"/>
      <c r="F178" s="48"/>
      <c r="G178" s="49"/>
      <c r="H178" s="43"/>
      <c r="I178" s="36"/>
      <c r="R178" s="64" t="str">
        <f t="shared" si="67"/>
        <v/>
      </c>
      <c r="S178" s="65" t="str">
        <f t="shared" si="46"/>
        <v/>
      </c>
      <c r="T178" s="77"/>
      <c r="U178" s="67" t="str">
        <f t="shared" si="47"/>
        <v>○</v>
      </c>
      <c r="V178" s="68" t="str">
        <f t="shared" si="48"/>
        <v>○</v>
      </c>
      <c r="W178" s="69" t="str">
        <f t="shared" si="49"/>
        <v>○</v>
      </c>
      <c r="X178" s="69" t="str">
        <f t="shared" si="50"/>
        <v>12桁不足しています。調整してください。</v>
      </c>
      <c r="Y178" s="69" t="str">
        <f t="shared" si="51"/>
        <v>×</v>
      </c>
      <c r="Z178" s="70"/>
      <c r="AA178" s="71" t="e">
        <f t="shared" si="52"/>
        <v>#VALUE!</v>
      </c>
      <c r="AB178" s="71" t="e">
        <f t="shared" si="53"/>
        <v>#VALUE!</v>
      </c>
      <c r="AC178" s="71" t="e">
        <f t="shared" si="54"/>
        <v>#VALUE!</v>
      </c>
      <c r="AD178" s="72" t="e">
        <f t="shared" si="55"/>
        <v>#VALUE!</v>
      </c>
      <c r="AE178" s="72" t="e">
        <f t="shared" si="56"/>
        <v>#VALUE!</v>
      </c>
      <c r="AF178" s="72" t="e">
        <f t="shared" si="57"/>
        <v>#VALUE!</v>
      </c>
      <c r="AG178" s="72" t="e">
        <f t="shared" si="58"/>
        <v>#VALUE!</v>
      </c>
      <c r="AH178" s="72" t="e">
        <f t="shared" si="59"/>
        <v>#VALUE!</v>
      </c>
      <c r="AI178" s="72" t="e">
        <f t="shared" si="60"/>
        <v>#VALUE!</v>
      </c>
      <c r="AJ178" s="72" t="e">
        <f t="shared" si="61"/>
        <v>#VALUE!</v>
      </c>
      <c r="AK178" s="72" t="e">
        <f t="shared" si="62"/>
        <v>#VALUE!</v>
      </c>
      <c r="AL178" s="71" t="e">
        <f t="shared" si="63"/>
        <v>#VALUE!</v>
      </c>
      <c r="AM178" s="70" t="e">
        <f t="shared" si="64"/>
        <v>#VALUE!</v>
      </c>
      <c r="AN178" s="72" t="e">
        <f t="shared" si="65"/>
        <v>#VALUE!</v>
      </c>
      <c r="AO178" s="73" t="e">
        <f t="shared" si="66"/>
        <v>#VALUE!</v>
      </c>
      <c r="BL178" s="80"/>
      <c r="BM178" s="2"/>
      <c r="BN178" s="2"/>
      <c r="BO178" s="2"/>
      <c r="BP178" s="2"/>
      <c r="BQ178" s="10"/>
    </row>
    <row r="179" spans="2:69" ht="16.5" customHeight="1" thickBot="1">
      <c r="B179" s="14"/>
      <c r="C179" s="22" t="e">
        <f>VLOOKUP(A179,貼付!$A$2:$K$121,4,FALSE)</f>
        <v>#N/A</v>
      </c>
      <c r="D179" s="40" t="s">
        <v>167</v>
      </c>
      <c r="E179" s="47"/>
      <c r="F179" s="48"/>
      <c r="G179" s="49"/>
      <c r="H179" s="43"/>
      <c r="I179" s="36"/>
      <c r="R179" s="64" t="str">
        <f t="shared" si="67"/>
        <v/>
      </c>
      <c r="S179" s="65" t="str">
        <f t="shared" si="46"/>
        <v/>
      </c>
      <c r="T179" s="77"/>
      <c r="U179" s="67" t="str">
        <f t="shared" si="47"/>
        <v>○</v>
      </c>
      <c r="V179" s="68" t="str">
        <f t="shared" si="48"/>
        <v>○</v>
      </c>
      <c r="W179" s="69" t="str">
        <f t="shared" si="49"/>
        <v>○</v>
      </c>
      <c r="X179" s="69" t="str">
        <f t="shared" si="50"/>
        <v>12桁不足しています。調整してください。</v>
      </c>
      <c r="Y179" s="69" t="str">
        <f t="shared" si="51"/>
        <v>×</v>
      </c>
      <c r="Z179" s="70"/>
      <c r="AA179" s="71" t="e">
        <f t="shared" si="52"/>
        <v>#VALUE!</v>
      </c>
      <c r="AB179" s="71" t="e">
        <f t="shared" si="53"/>
        <v>#VALUE!</v>
      </c>
      <c r="AC179" s="71" t="e">
        <f t="shared" si="54"/>
        <v>#VALUE!</v>
      </c>
      <c r="AD179" s="72" t="e">
        <f t="shared" si="55"/>
        <v>#VALUE!</v>
      </c>
      <c r="AE179" s="72" t="e">
        <f t="shared" si="56"/>
        <v>#VALUE!</v>
      </c>
      <c r="AF179" s="72" t="e">
        <f t="shared" si="57"/>
        <v>#VALUE!</v>
      </c>
      <c r="AG179" s="72" t="e">
        <f t="shared" si="58"/>
        <v>#VALUE!</v>
      </c>
      <c r="AH179" s="72" t="e">
        <f t="shared" si="59"/>
        <v>#VALUE!</v>
      </c>
      <c r="AI179" s="72" t="e">
        <f t="shared" si="60"/>
        <v>#VALUE!</v>
      </c>
      <c r="AJ179" s="72" t="e">
        <f t="shared" si="61"/>
        <v>#VALUE!</v>
      </c>
      <c r="AK179" s="72" t="e">
        <f t="shared" si="62"/>
        <v>#VALUE!</v>
      </c>
      <c r="AL179" s="71" t="e">
        <f t="shared" si="63"/>
        <v>#VALUE!</v>
      </c>
      <c r="AM179" s="70" t="e">
        <f t="shared" si="64"/>
        <v>#VALUE!</v>
      </c>
      <c r="AN179" s="72" t="e">
        <f t="shared" si="65"/>
        <v>#VALUE!</v>
      </c>
      <c r="AO179" s="73" t="e">
        <f t="shared" si="66"/>
        <v>#VALUE!</v>
      </c>
      <c r="BL179" s="80"/>
      <c r="BM179" s="2"/>
      <c r="BN179" s="2"/>
      <c r="BO179" s="2"/>
      <c r="BP179" s="2"/>
      <c r="BQ179" s="10"/>
    </row>
    <row r="180" spans="2:69" ht="16.5" customHeight="1" thickBot="1">
      <c r="B180" s="14"/>
      <c r="C180" s="22" t="e">
        <f>VLOOKUP(A180,貼付!$A$2:$K$121,4,FALSE)</f>
        <v>#N/A</v>
      </c>
      <c r="D180" s="40" t="s">
        <v>168</v>
      </c>
      <c r="E180" s="47"/>
      <c r="F180" s="48"/>
      <c r="G180" s="49"/>
      <c r="H180" s="43"/>
      <c r="I180" s="36"/>
      <c r="R180" s="64" t="str">
        <f t="shared" si="67"/>
        <v/>
      </c>
      <c r="S180" s="65" t="str">
        <f t="shared" si="46"/>
        <v/>
      </c>
      <c r="T180" s="77"/>
      <c r="U180" s="67" t="str">
        <f t="shared" si="47"/>
        <v>○</v>
      </c>
      <c r="V180" s="68" t="str">
        <f t="shared" si="48"/>
        <v>○</v>
      </c>
      <c r="W180" s="69" t="str">
        <f t="shared" si="49"/>
        <v>○</v>
      </c>
      <c r="X180" s="69" t="str">
        <f t="shared" si="50"/>
        <v>12桁不足しています。調整してください。</v>
      </c>
      <c r="Y180" s="69" t="str">
        <f t="shared" si="51"/>
        <v>×</v>
      </c>
      <c r="Z180" s="70"/>
      <c r="AA180" s="71" t="e">
        <f t="shared" si="52"/>
        <v>#VALUE!</v>
      </c>
      <c r="AB180" s="71" t="e">
        <f t="shared" si="53"/>
        <v>#VALUE!</v>
      </c>
      <c r="AC180" s="71" t="e">
        <f t="shared" si="54"/>
        <v>#VALUE!</v>
      </c>
      <c r="AD180" s="72" t="e">
        <f t="shared" si="55"/>
        <v>#VALUE!</v>
      </c>
      <c r="AE180" s="72" t="e">
        <f t="shared" si="56"/>
        <v>#VALUE!</v>
      </c>
      <c r="AF180" s="72" t="e">
        <f t="shared" si="57"/>
        <v>#VALUE!</v>
      </c>
      <c r="AG180" s="72" t="e">
        <f t="shared" si="58"/>
        <v>#VALUE!</v>
      </c>
      <c r="AH180" s="72" t="e">
        <f t="shared" si="59"/>
        <v>#VALUE!</v>
      </c>
      <c r="AI180" s="72" t="e">
        <f t="shared" si="60"/>
        <v>#VALUE!</v>
      </c>
      <c r="AJ180" s="72" t="e">
        <f t="shared" si="61"/>
        <v>#VALUE!</v>
      </c>
      <c r="AK180" s="72" t="e">
        <f t="shared" si="62"/>
        <v>#VALUE!</v>
      </c>
      <c r="AL180" s="71" t="e">
        <f t="shared" si="63"/>
        <v>#VALUE!</v>
      </c>
      <c r="AM180" s="70" t="e">
        <f t="shared" si="64"/>
        <v>#VALUE!</v>
      </c>
      <c r="AN180" s="72" t="e">
        <f t="shared" si="65"/>
        <v>#VALUE!</v>
      </c>
      <c r="AO180" s="73" t="e">
        <f t="shared" si="66"/>
        <v>#VALUE!</v>
      </c>
      <c r="BL180" s="80"/>
      <c r="BM180" s="2"/>
      <c r="BN180" s="2"/>
      <c r="BO180" s="2"/>
      <c r="BP180" s="2"/>
      <c r="BQ180" s="10"/>
    </row>
    <row r="181" spans="2:69" ht="16.5" customHeight="1" thickBot="1">
      <c r="B181" s="14"/>
      <c r="C181" s="22" t="e">
        <f>VLOOKUP(A181,貼付!$A$2:$K$121,4,FALSE)</f>
        <v>#N/A</v>
      </c>
      <c r="D181" s="40" t="s">
        <v>169</v>
      </c>
      <c r="E181" s="47"/>
      <c r="F181" s="48"/>
      <c r="G181" s="49"/>
      <c r="H181" s="43"/>
      <c r="I181" s="36"/>
      <c r="R181" s="64" t="str">
        <f t="shared" si="67"/>
        <v/>
      </c>
      <c r="S181" s="65" t="str">
        <f t="shared" si="46"/>
        <v/>
      </c>
      <c r="T181" s="77"/>
      <c r="U181" s="67" t="str">
        <f t="shared" si="47"/>
        <v>○</v>
      </c>
      <c r="V181" s="68" t="str">
        <f t="shared" si="48"/>
        <v>○</v>
      </c>
      <c r="W181" s="69" t="str">
        <f t="shared" si="49"/>
        <v>○</v>
      </c>
      <c r="X181" s="69" t="str">
        <f t="shared" si="50"/>
        <v>12桁不足しています。調整してください。</v>
      </c>
      <c r="Y181" s="69" t="str">
        <f t="shared" si="51"/>
        <v>×</v>
      </c>
      <c r="Z181" s="70"/>
      <c r="AA181" s="71" t="e">
        <f t="shared" si="52"/>
        <v>#VALUE!</v>
      </c>
      <c r="AB181" s="71" t="e">
        <f t="shared" si="53"/>
        <v>#VALUE!</v>
      </c>
      <c r="AC181" s="71" t="e">
        <f t="shared" si="54"/>
        <v>#VALUE!</v>
      </c>
      <c r="AD181" s="72" t="e">
        <f t="shared" si="55"/>
        <v>#VALUE!</v>
      </c>
      <c r="AE181" s="72" t="e">
        <f t="shared" si="56"/>
        <v>#VALUE!</v>
      </c>
      <c r="AF181" s="72" t="e">
        <f t="shared" si="57"/>
        <v>#VALUE!</v>
      </c>
      <c r="AG181" s="72" t="e">
        <f t="shared" si="58"/>
        <v>#VALUE!</v>
      </c>
      <c r="AH181" s="72" t="e">
        <f t="shared" si="59"/>
        <v>#VALUE!</v>
      </c>
      <c r="AI181" s="72" t="e">
        <f t="shared" si="60"/>
        <v>#VALUE!</v>
      </c>
      <c r="AJ181" s="72" t="e">
        <f t="shared" si="61"/>
        <v>#VALUE!</v>
      </c>
      <c r="AK181" s="72" t="e">
        <f t="shared" si="62"/>
        <v>#VALUE!</v>
      </c>
      <c r="AL181" s="71" t="e">
        <f t="shared" si="63"/>
        <v>#VALUE!</v>
      </c>
      <c r="AM181" s="70" t="e">
        <f t="shared" si="64"/>
        <v>#VALUE!</v>
      </c>
      <c r="AN181" s="72" t="e">
        <f t="shared" si="65"/>
        <v>#VALUE!</v>
      </c>
      <c r="AO181" s="73" t="e">
        <f t="shared" si="66"/>
        <v>#VALUE!</v>
      </c>
      <c r="BL181" s="80"/>
      <c r="BM181" s="2"/>
      <c r="BN181" s="2"/>
      <c r="BO181" s="2"/>
      <c r="BP181" s="2"/>
      <c r="BQ181" s="10"/>
    </row>
    <row r="182" spans="2:69" ht="16.5" customHeight="1" thickBot="1">
      <c r="B182" s="14"/>
      <c r="C182" s="22" t="e">
        <f>VLOOKUP(A182,貼付!$A$2:$K$121,4,FALSE)</f>
        <v>#N/A</v>
      </c>
      <c r="D182" s="40" t="s">
        <v>170</v>
      </c>
      <c r="E182" s="47"/>
      <c r="F182" s="48"/>
      <c r="G182" s="49"/>
      <c r="H182" s="43"/>
      <c r="I182" s="36"/>
      <c r="R182" s="64" t="str">
        <f t="shared" si="67"/>
        <v/>
      </c>
      <c r="S182" s="65" t="str">
        <f t="shared" si="46"/>
        <v/>
      </c>
      <c r="T182" s="77"/>
      <c r="U182" s="67" t="str">
        <f t="shared" si="47"/>
        <v>○</v>
      </c>
      <c r="V182" s="68" t="str">
        <f t="shared" si="48"/>
        <v>○</v>
      </c>
      <c r="W182" s="69" t="str">
        <f t="shared" si="49"/>
        <v>○</v>
      </c>
      <c r="X182" s="69" t="str">
        <f t="shared" si="50"/>
        <v>12桁不足しています。調整してください。</v>
      </c>
      <c r="Y182" s="69" t="str">
        <f t="shared" si="51"/>
        <v>×</v>
      </c>
      <c r="Z182" s="70"/>
      <c r="AA182" s="71" t="e">
        <f t="shared" si="52"/>
        <v>#VALUE!</v>
      </c>
      <c r="AB182" s="71" t="e">
        <f t="shared" si="53"/>
        <v>#VALUE!</v>
      </c>
      <c r="AC182" s="71" t="e">
        <f t="shared" si="54"/>
        <v>#VALUE!</v>
      </c>
      <c r="AD182" s="72" t="e">
        <f t="shared" si="55"/>
        <v>#VALUE!</v>
      </c>
      <c r="AE182" s="72" t="e">
        <f t="shared" si="56"/>
        <v>#VALUE!</v>
      </c>
      <c r="AF182" s="72" t="e">
        <f t="shared" si="57"/>
        <v>#VALUE!</v>
      </c>
      <c r="AG182" s="72" t="e">
        <f t="shared" si="58"/>
        <v>#VALUE!</v>
      </c>
      <c r="AH182" s="72" t="e">
        <f t="shared" si="59"/>
        <v>#VALUE!</v>
      </c>
      <c r="AI182" s="72" t="e">
        <f t="shared" si="60"/>
        <v>#VALUE!</v>
      </c>
      <c r="AJ182" s="72" t="e">
        <f t="shared" si="61"/>
        <v>#VALUE!</v>
      </c>
      <c r="AK182" s="72" t="e">
        <f t="shared" si="62"/>
        <v>#VALUE!</v>
      </c>
      <c r="AL182" s="71" t="e">
        <f t="shared" si="63"/>
        <v>#VALUE!</v>
      </c>
      <c r="AM182" s="70" t="e">
        <f t="shared" si="64"/>
        <v>#VALUE!</v>
      </c>
      <c r="AN182" s="72" t="e">
        <f t="shared" si="65"/>
        <v>#VALUE!</v>
      </c>
      <c r="AO182" s="73" t="e">
        <f t="shared" si="66"/>
        <v>#VALUE!</v>
      </c>
      <c r="BL182" s="80"/>
      <c r="BM182" s="2"/>
      <c r="BN182" s="2"/>
      <c r="BO182" s="2"/>
      <c r="BP182" s="2"/>
      <c r="BQ182" s="10"/>
    </row>
    <row r="183" spans="2:69" ht="16.5" customHeight="1" thickBot="1">
      <c r="B183" s="14"/>
      <c r="C183" s="22" t="e">
        <f>VLOOKUP(A183,貼付!$A$2:$K$121,4,FALSE)</f>
        <v>#N/A</v>
      </c>
      <c r="D183" s="40" t="s">
        <v>171</v>
      </c>
      <c r="E183" s="47"/>
      <c r="F183" s="48"/>
      <c r="G183" s="49"/>
      <c r="H183" s="43"/>
      <c r="I183" s="36"/>
      <c r="R183" s="64" t="str">
        <f t="shared" si="67"/>
        <v/>
      </c>
      <c r="S183" s="65" t="str">
        <f t="shared" si="46"/>
        <v/>
      </c>
      <c r="T183" s="77"/>
      <c r="U183" s="67" t="str">
        <f t="shared" si="47"/>
        <v>○</v>
      </c>
      <c r="V183" s="68" t="str">
        <f t="shared" si="48"/>
        <v>○</v>
      </c>
      <c r="W183" s="69" t="str">
        <f t="shared" si="49"/>
        <v>○</v>
      </c>
      <c r="X183" s="69" t="str">
        <f t="shared" si="50"/>
        <v>12桁不足しています。調整してください。</v>
      </c>
      <c r="Y183" s="69" t="str">
        <f t="shared" si="51"/>
        <v>×</v>
      </c>
      <c r="Z183" s="70"/>
      <c r="AA183" s="71" t="e">
        <f t="shared" si="52"/>
        <v>#VALUE!</v>
      </c>
      <c r="AB183" s="71" t="e">
        <f t="shared" si="53"/>
        <v>#VALUE!</v>
      </c>
      <c r="AC183" s="71" t="e">
        <f t="shared" si="54"/>
        <v>#VALUE!</v>
      </c>
      <c r="AD183" s="72" t="e">
        <f t="shared" si="55"/>
        <v>#VALUE!</v>
      </c>
      <c r="AE183" s="72" t="e">
        <f t="shared" si="56"/>
        <v>#VALUE!</v>
      </c>
      <c r="AF183" s="72" t="e">
        <f t="shared" si="57"/>
        <v>#VALUE!</v>
      </c>
      <c r="AG183" s="72" t="e">
        <f t="shared" si="58"/>
        <v>#VALUE!</v>
      </c>
      <c r="AH183" s="72" t="e">
        <f t="shared" si="59"/>
        <v>#VALUE!</v>
      </c>
      <c r="AI183" s="72" t="e">
        <f t="shared" si="60"/>
        <v>#VALUE!</v>
      </c>
      <c r="AJ183" s="72" t="e">
        <f t="shared" si="61"/>
        <v>#VALUE!</v>
      </c>
      <c r="AK183" s="72" t="e">
        <f t="shared" si="62"/>
        <v>#VALUE!</v>
      </c>
      <c r="AL183" s="71" t="e">
        <f t="shared" si="63"/>
        <v>#VALUE!</v>
      </c>
      <c r="AM183" s="70" t="e">
        <f t="shared" si="64"/>
        <v>#VALUE!</v>
      </c>
      <c r="AN183" s="72" t="e">
        <f t="shared" si="65"/>
        <v>#VALUE!</v>
      </c>
      <c r="AO183" s="73" t="e">
        <f t="shared" si="66"/>
        <v>#VALUE!</v>
      </c>
      <c r="BL183" s="80"/>
      <c r="BM183" s="2"/>
      <c r="BN183" s="2"/>
      <c r="BO183" s="2"/>
      <c r="BP183" s="2"/>
      <c r="BQ183" s="10"/>
    </row>
    <row r="184" spans="2:69" ht="16.5" customHeight="1" thickBot="1">
      <c r="B184" s="14"/>
      <c r="C184" s="22" t="e">
        <f>VLOOKUP(A184,貼付!$A$2:$K$121,4,FALSE)</f>
        <v>#N/A</v>
      </c>
      <c r="D184" s="40" t="s">
        <v>172</v>
      </c>
      <c r="E184" s="47"/>
      <c r="F184" s="48"/>
      <c r="G184" s="49"/>
      <c r="H184" s="43"/>
      <c r="I184" s="36"/>
      <c r="R184" s="64" t="str">
        <f t="shared" si="67"/>
        <v/>
      </c>
      <c r="S184" s="65" t="str">
        <f t="shared" si="46"/>
        <v/>
      </c>
      <c r="T184" s="77"/>
      <c r="U184" s="67" t="str">
        <f t="shared" si="47"/>
        <v>○</v>
      </c>
      <c r="V184" s="68" t="str">
        <f t="shared" si="48"/>
        <v>○</v>
      </c>
      <c r="W184" s="69" t="str">
        <f t="shared" si="49"/>
        <v>○</v>
      </c>
      <c r="X184" s="69" t="str">
        <f t="shared" si="50"/>
        <v>12桁不足しています。調整してください。</v>
      </c>
      <c r="Y184" s="69" t="str">
        <f t="shared" si="51"/>
        <v>×</v>
      </c>
      <c r="Z184" s="70"/>
      <c r="AA184" s="71" t="e">
        <f t="shared" si="52"/>
        <v>#VALUE!</v>
      </c>
      <c r="AB184" s="71" t="e">
        <f t="shared" si="53"/>
        <v>#VALUE!</v>
      </c>
      <c r="AC184" s="71" t="e">
        <f t="shared" si="54"/>
        <v>#VALUE!</v>
      </c>
      <c r="AD184" s="72" t="e">
        <f t="shared" si="55"/>
        <v>#VALUE!</v>
      </c>
      <c r="AE184" s="72" t="e">
        <f t="shared" si="56"/>
        <v>#VALUE!</v>
      </c>
      <c r="AF184" s="72" t="e">
        <f t="shared" si="57"/>
        <v>#VALUE!</v>
      </c>
      <c r="AG184" s="72" t="e">
        <f t="shared" si="58"/>
        <v>#VALUE!</v>
      </c>
      <c r="AH184" s="72" t="e">
        <f t="shared" si="59"/>
        <v>#VALUE!</v>
      </c>
      <c r="AI184" s="72" t="e">
        <f t="shared" si="60"/>
        <v>#VALUE!</v>
      </c>
      <c r="AJ184" s="72" t="e">
        <f t="shared" si="61"/>
        <v>#VALUE!</v>
      </c>
      <c r="AK184" s="72" t="e">
        <f t="shared" si="62"/>
        <v>#VALUE!</v>
      </c>
      <c r="AL184" s="71" t="e">
        <f t="shared" si="63"/>
        <v>#VALUE!</v>
      </c>
      <c r="AM184" s="70" t="e">
        <f t="shared" si="64"/>
        <v>#VALUE!</v>
      </c>
      <c r="AN184" s="72" t="e">
        <f t="shared" si="65"/>
        <v>#VALUE!</v>
      </c>
      <c r="AO184" s="73" t="e">
        <f t="shared" si="66"/>
        <v>#VALUE!</v>
      </c>
      <c r="BL184" s="80"/>
      <c r="BM184" s="2"/>
      <c r="BN184" s="2"/>
      <c r="BO184" s="2"/>
      <c r="BP184" s="2"/>
      <c r="BQ184" s="10"/>
    </row>
    <row r="185" spans="2:69" ht="16.5" customHeight="1" thickBot="1">
      <c r="B185" s="14"/>
      <c r="C185" s="22" t="e">
        <f>VLOOKUP(A185,貼付!$A$2:$K$121,4,FALSE)</f>
        <v>#N/A</v>
      </c>
      <c r="D185" s="40" t="s">
        <v>173</v>
      </c>
      <c r="E185" s="47"/>
      <c r="F185" s="48"/>
      <c r="G185" s="49"/>
      <c r="H185" s="43"/>
      <c r="I185" s="36"/>
      <c r="R185" s="64" t="str">
        <f t="shared" si="67"/>
        <v/>
      </c>
      <c r="S185" s="65" t="str">
        <f t="shared" si="46"/>
        <v/>
      </c>
      <c r="T185" s="77"/>
      <c r="U185" s="67" t="str">
        <f t="shared" si="47"/>
        <v>○</v>
      </c>
      <c r="V185" s="68" t="str">
        <f t="shared" si="48"/>
        <v>○</v>
      </c>
      <c r="W185" s="69" t="str">
        <f t="shared" si="49"/>
        <v>○</v>
      </c>
      <c r="X185" s="69" t="str">
        <f t="shared" si="50"/>
        <v>12桁不足しています。調整してください。</v>
      </c>
      <c r="Y185" s="69" t="str">
        <f t="shared" si="51"/>
        <v>×</v>
      </c>
      <c r="Z185" s="70"/>
      <c r="AA185" s="71" t="e">
        <f t="shared" si="52"/>
        <v>#VALUE!</v>
      </c>
      <c r="AB185" s="71" t="e">
        <f t="shared" si="53"/>
        <v>#VALUE!</v>
      </c>
      <c r="AC185" s="71" t="e">
        <f t="shared" si="54"/>
        <v>#VALUE!</v>
      </c>
      <c r="AD185" s="72" t="e">
        <f t="shared" si="55"/>
        <v>#VALUE!</v>
      </c>
      <c r="AE185" s="72" t="e">
        <f t="shared" si="56"/>
        <v>#VALUE!</v>
      </c>
      <c r="AF185" s="72" t="e">
        <f t="shared" si="57"/>
        <v>#VALUE!</v>
      </c>
      <c r="AG185" s="72" t="e">
        <f t="shared" si="58"/>
        <v>#VALUE!</v>
      </c>
      <c r="AH185" s="72" t="e">
        <f t="shared" si="59"/>
        <v>#VALUE!</v>
      </c>
      <c r="AI185" s="72" t="e">
        <f t="shared" si="60"/>
        <v>#VALUE!</v>
      </c>
      <c r="AJ185" s="72" t="e">
        <f t="shared" si="61"/>
        <v>#VALUE!</v>
      </c>
      <c r="AK185" s="72" t="e">
        <f t="shared" si="62"/>
        <v>#VALUE!</v>
      </c>
      <c r="AL185" s="71" t="e">
        <f t="shared" si="63"/>
        <v>#VALUE!</v>
      </c>
      <c r="AM185" s="70" t="e">
        <f t="shared" si="64"/>
        <v>#VALUE!</v>
      </c>
      <c r="AN185" s="72" t="e">
        <f t="shared" si="65"/>
        <v>#VALUE!</v>
      </c>
      <c r="AO185" s="73" t="e">
        <f t="shared" si="66"/>
        <v>#VALUE!</v>
      </c>
      <c r="BL185" s="80"/>
      <c r="BM185" s="2"/>
      <c r="BN185" s="2"/>
      <c r="BO185" s="2"/>
      <c r="BP185" s="2"/>
      <c r="BQ185" s="10"/>
    </row>
    <row r="186" spans="2:69" ht="16.5" customHeight="1" thickBot="1">
      <c r="B186" s="14"/>
      <c r="C186" s="22" t="e">
        <f>VLOOKUP(A186,貼付!$A$2:$K$121,4,FALSE)</f>
        <v>#N/A</v>
      </c>
      <c r="D186" s="40" t="s">
        <v>174</v>
      </c>
      <c r="E186" s="47"/>
      <c r="F186" s="48"/>
      <c r="G186" s="49"/>
      <c r="H186" s="43"/>
      <c r="I186" s="36"/>
      <c r="R186" s="64" t="str">
        <f t="shared" si="67"/>
        <v/>
      </c>
      <c r="S186" s="65" t="str">
        <f t="shared" si="46"/>
        <v/>
      </c>
      <c r="T186" s="77"/>
      <c r="U186" s="67" t="str">
        <f t="shared" si="47"/>
        <v>○</v>
      </c>
      <c r="V186" s="68" t="str">
        <f t="shared" si="48"/>
        <v>○</v>
      </c>
      <c r="W186" s="69" t="str">
        <f t="shared" si="49"/>
        <v>○</v>
      </c>
      <c r="X186" s="69" t="str">
        <f t="shared" si="50"/>
        <v>12桁不足しています。調整してください。</v>
      </c>
      <c r="Y186" s="69" t="str">
        <f t="shared" si="51"/>
        <v>×</v>
      </c>
      <c r="Z186" s="70"/>
      <c r="AA186" s="71" t="e">
        <f t="shared" si="52"/>
        <v>#VALUE!</v>
      </c>
      <c r="AB186" s="71" t="e">
        <f t="shared" si="53"/>
        <v>#VALUE!</v>
      </c>
      <c r="AC186" s="71" t="e">
        <f t="shared" si="54"/>
        <v>#VALUE!</v>
      </c>
      <c r="AD186" s="72" t="e">
        <f t="shared" si="55"/>
        <v>#VALUE!</v>
      </c>
      <c r="AE186" s="72" t="e">
        <f t="shared" si="56"/>
        <v>#VALUE!</v>
      </c>
      <c r="AF186" s="72" t="e">
        <f t="shared" si="57"/>
        <v>#VALUE!</v>
      </c>
      <c r="AG186" s="72" t="e">
        <f t="shared" si="58"/>
        <v>#VALUE!</v>
      </c>
      <c r="AH186" s="72" t="e">
        <f t="shared" si="59"/>
        <v>#VALUE!</v>
      </c>
      <c r="AI186" s="72" t="e">
        <f t="shared" si="60"/>
        <v>#VALUE!</v>
      </c>
      <c r="AJ186" s="72" t="e">
        <f t="shared" si="61"/>
        <v>#VALUE!</v>
      </c>
      <c r="AK186" s="72" t="e">
        <f t="shared" si="62"/>
        <v>#VALUE!</v>
      </c>
      <c r="AL186" s="71" t="e">
        <f t="shared" si="63"/>
        <v>#VALUE!</v>
      </c>
      <c r="AM186" s="70" t="e">
        <f t="shared" si="64"/>
        <v>#VALUE!</v>
      </c>
      <c r="AN186" s="72" t="e">
        <f t="shared" si="65"/>
        <v>#VALUE!</v>
      </c>
      <c r="AO186" s="73" t="e">
        <f t="shared" si="66"/>
        <v>#VALUE!</v>
      </c>
      <c r="BL186" s="80"/>
      <c r="BM186" s="2"/>
      <c r="BN186" s="2"/>
      <c r="BO186" s="2"/>
      <c r="BP186" s="2"/>
      <c r="BQ186" s="10"/>
    </row>
    <row r="187" spans="2:69" ht="16.5" customHeight="1" thickBot="1">
      <c r="B187" s="14"/>
      <c r="C187" s="22" t="e">
        <f>VLOOKUP(A187,貼付!$A$2:$K$121,4,FALSE)</f>
        <v>#N/A</v>
      </c>
      <c r="D187" s="40" t="s">
        <v>175</v>
      </c>
      <c r="E187" s="47"/>
      <c r="F187" s="48"/>
      <c r="G187" s="49"/>
      <c r="H187" s="43"/>
      <c r="I187" s="36"/>
      <c r="R187" s="64" t="str">
        <f t="shared" si="67"/>
        <v/>
      </c>
      <c r="S187" s="65" t="str">
        <f t="shared" si="46"/>
        <v/>
      </c>
      <c r="T187" s="77"/>
      <c r="U187" s="67" t="str">
        <f t="shared" si="47"/>
        <v>○</v>
      </c>
      <c r="V187" s="68" t="str">
        <f t="shared" si="48"/>
        <v>○</v>
      </c>
      <c r="W187" s="69" t="str">
        <f t="shared" si="49"/>
        <v>○</v>
      </c>
      <c r="X187" s="69" t="str">
        <f t="shared" si="50"/>
        <v>12桁不足しています。調整してください。</v>
      </c>
      <c r="Y187" s="69" t="str">
        <f t="shared" si="51"/>
        <v>×</v>
      </c>
      <c r="Z187" s="70"/>
      <c r="AA187" s="71" t="e">
        <f t="shared" si="52"/>
        <v>#VALUE!</v>
      </c>
      <c r="AB187" s="71" t="e">
        <f t="shared" si="53"/>
        <v>#VALUE!</v>
      </c>
      <c r="AC187" s="71" t="e">
        <f t="shared" si="54"/>
        <v>#VALUE!</v>
      </c>
      <c r="AD187" s="72" t="e">
        <f t="shared" si="55"/>
        <v>#VALUE!</v>
      </c>
      <c r="AE187" s="72" t="e">
        <f t="shared" si="56"/>
        <v>#VALUE!</v>
      </c>
      <c r="AF187" s="72" t="e">
        <f t="shared" si="57"/>
        <v>#VALUE!</v>
      </c>
      <c r="AG187" s="72" t="e">
        <f t="shared" si="58"/>
        <v>#VALUE!</v>
      </c>
      <c r="AH187" s="72" t="e">
        <f t="shared" si="59"/>
        <v>#VALUE!</v>
      </c>
      <c r="AI187" s="72" t="e">
        <f t="shared" si="60"/>
        <v>#VALUE!</v>
      </c>
      <c r="AJ187" s="72" t="e">
        <f t="shared" si="61"/>
        <v>#VALUE!</v>
      </c>
      <c r="AK187" s="72" t="e">
        <f t="shared" si="62"/>
        <v>#VALUE!</v>
      </c>
      <c r="AL187" s="71" t="e">
        <f t="shared" si="63"/>
        <v>#VALUE!</v>
      </c>
      <c r="AM187" s="70" t="e">
        <f t="shared" si="64"/>
        <v>#VALUE!</v>
      </c>
      <c r="AN187" s="72" t="e">
        <f t="shared" si="65"/>
        <v>#VALUE!</v>
      </c>
      <c r="AO187" s="73" t="e">
        <f t="shared" si="66"/>
        <v>#VALUE!</v>
      </c>
      <c r="BL187" s="80"/>
      <c r="BM187" s="2"/>
      <c r="BN187" s="2"/>
      <c r="BO187" s="2"/>
      <c r="BP187" s="2"/>
      <c r="BQ187" s="10"/>
    </row>
    <row r="188" spans="2:69" ht="16.5" customHeight="1" thickBot="1">
      <c r="B188" s="14"/>
      <c r="C188" s="22" t="e">
        <f>VLOOKUP(A188,貼付!$A$2:$K$121,4,FALSE)</f>
        <v>#N/A</v>
      </c>
      <c r="D188" s="40" t="s">
        <v>176</v>
      </c>
      <c r="E188" s="47"/>
      <c r="F188" s="48"/>
      <c r="G188" s="49"/>
      <c r="H188" s="43"/>
      <c r="I188" s="36"/>
      <c r="R188" s="64" t="str">
        <f t="shared" si="67"/>
        <v/>
      </c>
      <c r="S188" s="65" t="str">
        <f t="shared" si="46"/>
        <v/>
      </c>
      <c r="T188" s="77"/>
      <c r="U188" s="67" t="str">
        <f t="shared" si="47"/>
        <v>○</v>
      </c>
      <c r="V188" s="68" t="str">
        <f t="shared" si="48"/>
        <v>○</v>
      </c>
      <c r="W188" s="69" t="str">
        <f t="shared" si="49"/>
        <v>○</v>
      </c>
      <c r="X188" s="69" t="str">
        <f t="shared" si="50"/>
        <v>12桁不足しています。調整してください。</v>
      </c>
      <c r="Y188" s="69" t="str">
        <f t="shared" si="51"/>
        <v>×</v>
      </c>
      <c r="Z188" s="70"/>
      <c r="AA188" s="71" t="e">
        <f t="shared" si="52"/>
        <v>#VALUE!</v>
      </c>
      <c r="AB188" s="71" t="e">
        <f t="shared" si="53"/>
        <v>#VALUE!</v>
      </c>
      <c r="AC188" s="71" t="e">
        <f t="shared" si="54"/>
        <v>#VALUE!</v>
      </c>
      <c r="AD188" s="72" t="e">
        <f t="shared" si="55"/>
        <v>#VALUE!</v>
      </c>
      <c r="AE188" s="72" t="e">
        <f t="shared" si="56"/>
        <v>#VALUE!</v>
      </c>
      <c r="AF188" s="72" t="e">
        <f t="shared" si="57"/>
        <v>#VALUE!</v>
      </c>
      <c r="AG188" s="72" t="e">
        <f t="shared" si="58"/>
        <v>#VALUE!</v>
      </c>
      <c r="AH188" s="72" t="e">
        <f t="shared" si="59"/>
        <v>#VALUE!</v>
      </c>
      <c r="AI188" s="72" t="e">
        <f t="shared" si="60"/>
        <v>#VALUE!</v>
      </c>
      <c r="AJ188" s="72" t="e">
        <f t="shared" si="61"/>
        <v>#VALUE!</v>
      </c>
      <c r="AK188" s="72" t="e">
        <f t="shared" si="62"/>
        <v>#VALUE!</v>
      </c>
      <c r="AL188" s="71" t="e">
        <f t="shared" si="63"/>
        <v>#VALUE!</v>
      </c>
      <c r="AM188" s="70" t="e">
        <f t="shared" si="64"/>
        <v>#VALUE!</v>
      </c>
      <c r="AN188" s="72" t="e">
        <f t="shared" si="65"/>
        <v>#VALUE!</v>
      </c>
      <c r="AO188" s="73" t="e">
        <f t="shared" si="66"/>
        <v>#VALUE!</v>
      </c>
      <c r="BL188" s="80"/>
      <c r="BM188" s="2"/>
      <c r="BN188" s="2"/>
      <c r="BO188" s="2"/>
      <c r="BP188" s="2"/>
      <c r="BQ188" s="10"/>
    </row>
    <row r="189" spans="2:69" ht="16.5" customHeight="1" thickBot="1">
      <c r="B189" s="14"/>
      <c r="C189" s="22" t="e">
        <f>VLOOKUP(A189,貼付!$A$2:$K$121,4,FALSE)</f>
        <v>#N/A</v>
      </c>
      <c r="D189" s="40" t="s">
        <v>177</v>
      </c>
      <c r="E189" s="47"/>
      <c r="F189" s="48"/>
      <c r="G189" s="49"/>
      <c r="H189" s="43"/>
      <c r="I189" s="36"/>
      <c r="R189" s="64" t="str">
        <f t="shared" si="67"/>
        <v/>
      </c>
      <c r="S189" s="65" t="str">
        <f t="shared" si="46"/>
        <v/>
      </c>
      <c r="T189" s="77"/>
      <c r="U189" s="67" t="str">
        <f t="shared" si="47"/>
        <v>○</v>
      </c>
      <c r="V189" s="68" t="str">
        <f t="shared" si="48"/>
        <v>○</v>
      </c>
      <c r="W189" s="69" t="str">
        <f t="shared" si="49"/>
        <v>○</v>
      </c>
      <c r="X189" s="69" t="str">
        <f t="shared" si="50"/>
        <v>12桁不足しています。調整してください。</v>
      </c>
      <c r="Y189" s="69" t="str">
        <f t="shared" si="51"/>
        <v>×</v>
      </c>
      <c r="Z189" s="70"/>
      <c r="AA189" s="71" t="e">
        <f t="shared" si="52"/>
        <v>#VALUE!</v>
      </c>
      <c r="AB189" s="71" t="e">
        <f t="shared" si="53"/>
        <v>#VALUE!</v>
      </c>
      <c r="AC189" s="71" t="e">
        <f t="shared" si="54"/>
        <v>#VALUE!</v>
      </c>
      <c r="AD189" s="72" t="e">
        <f t="shared" si="55"/>
        <v>#VALUE!</v>
      </c>
      <c r="AE189" s="72" t="e">
        <f t="shared" si="56"/>
        <v>#VALUE!</v>
      </c>
      <c r="AF189" s="72" t="e">
        <f t="shared" si="57"/>
        <v>#VALUE!</v>
      </c>
      <c r="AG189" s="72" t="e">
        <f t="shared" si="58"/>
        <v>#VALUE!</v>
      </c>
      <c r="AH189" s="72" t="e">
        <f t="shared" si="59"/>
        <v>#VALUE!</v>
      </c>
      <c r="AI189" s="72" t="e">
        <f t="shared" si="60"/>
        <v>#VALUE!</v>
      </c>
      <c r="AJ189" s="72" t="e">
        <f t="shared" si="61"/>
        <v>#VALUE!</v>
      </c>
      <c r="AK189" s="72" t="e">
        <f t="shared" si="62"/>
        <v>#VALUE!</v>
      </c>
      <c r="AL189" s="71" t="e">
        <f t="shared" si="63"/>
        <v>#VALUE!</v>
      </c>
      <c r="AM189" s="70" t="e">
        <f t="shared" si="64"/>
        <v>#VALUE!</v>
      </c>
      <c r="AN189" s="72" t="e">
        <f t="shared" si="65"/>
        <v>#VALUE!</v>
      </c>
      <c r="AO189" s="73" t="e">
        <f t="shared" si="66"/>
        <v>#VALUE!</v>
      </c>
      <c r="BL189" s="80"/>
      <c r="BM189" s="2"/>
      <c r="BN189" s="2"/>
      <c r="BO189" s="2"/>
      <c r="BP189" s="2"/>
      <c r="BQ189" s="10"/>
    </row>
    <row r="190" spans="2:69" ht="16.5" customHeight="1" thickBot="1">
      <c r="B190" s="14"/>
      <c r="C190" s="22" t="e">
        <f>VLOOKUP(A190,貼付!$A$2:$K$121,4,FALSE)</f>
        <v>#N/A</v>
      </c>
      <c r="D190" s="40" t="s">
        <v>178</v>
      </c>
      <c r="E190" s="47"/>
      <c r="F190" s="48"/>
      <c r="G190" s="49"/>
      <c r="H190" s="43"/>
      <c r="I190" s="36"/>
      <c r="R190" s="64" t="str">
        <f t="shared" si="67"/>
        <v/>
      </c>
      <c r="S190" s="65" t="str">
        <f t="shared" si="46"/>
        <v/>
      </c>
      <c r="T190" s="77"/>
      <c r="U190" s="67" t="str">
        <f t="shared" si="47"/>
        <v>○</v>
      </c>
      <c r="V190" s="68" t="str">
        <f t="shared" si="48"/>
        <v>○</v>
      </c>
      <c r="W190" s="69" t="str">
        <f t="shared" si="49"/>
        <v>○</v>
      </c>
      <c r="X190" s="69" t="str">
        <f t="shared" si="50"/>
        <v>12桁不足しています。調整してください。</v>
      </c>
      <c r="Y190" s="69" t="str">
        <f t="shared" si="51"/>
        <v>×</v>
      </c>
      <c r="Z190" s="70"/>
      <c r="AA190" s="71" t="e">
        <f t="shared" si="52"/>
        <v>#VALUE!</v>
      </c>
      <c r="AB190" s="71" t="e">
        <f t="shared" si="53"/>
        <v>#VALUE!</v>
      </c>
      <c r="AC190" s="71" t="e">
        <f t="shared" si="54"/>
        <v>#VALUE!</v>
      </c>
      <c r="AD190" s="72" t="e">
        <f t="shared" si="55"/>
        <v>#VALUE!</v>
      </c>
      <c r="AE190" s="72" t="e">
        <f t="shared" si="56"/>
        <v>#VALUE!</v>
      </c>
      <c r="AF190" s="72" t="e">
        <f t="shared" si="57"/>
        <v>#VALUE!</v>
      </c>
      <c r="AG190" s="72" t="e">
        <f t="shared" si="58"/>
        <v>#VALUE!</v>
      </c>
      <c r="AH190" s="72" t="e">
        <f t="shared" si="59"/>
        <v>#VALUE!</v>
      </c>
      <c r="AI190" s="72" t="e">
        <f t="shared" si="60"/>
        <v>#VALUE!</v>
      </c>
      <c r="AJ190" s="72" t="e">
        <f t="shared" si="61"/>
        <v>#VALUE!</v>
      </c>
      <c r="AK190" s="72" t="e">
        <f t="shared" si="62"/>
        <v>#VALUE!</v>
      </c>
      <c r="AL190" s="71" t="e">
        <f t="shared" si="63"/>
        <v>#VALUE!</v>
      </c>
      <c r="AM190" s="70" t="e">
        <f t="shared" si="64"/>
        <v>#VALUE!</v>
      </c>
      <c r="AN190" s="72" t="e">
        <f t="shared" si="65"/>
        <v>#VALUE!</v>
      </c>
      <c r="AO190" s="73" t="e">
        <f t="shared" si="66"/>
        <v>#VALUE!</v>
      </c>
      <c r="BL190" s="80"/>
      <c r="BM190" s="2"/>
      <c r="BN190" s="2"/>
      <c r="BO190" s="2"/>
      <c r="BP190" s="2"/>
      <c r="BQ190" s="10"/>
    </row>
    <row r="191" spans="2:69" ht="16.5" customHeight="1" thickBot="1">
      <c r="B191" s="14"/>
      <c r="C191" s="22" t="e">
        <f>VLOOKUP(A191,貼付!$A$2:$K$121,4,FALSE)</f>
        <v>#N/A</v>
      </c>
      <c r="D191" s="40" t="s">
        <v>179</v>
      </c>
      <c r="E191" s="47"/>
      <c r="F191" s="48"/>
      <c r="G191" s="49"/>
      <c r="H191" s="43"/>
      <c r="I191" s="36"/>
      <c r="R191" s="64" t="str">
        <f t="shared" si="67"/>
        <v/>
      </c>
      <c r="S191" s="65" t="str">
        <f t="shared" si="46"/>
        <v/>
      </c>
      <c r="T191" s="77"/>
      <c r="U191" s="67" t="str">
        <f t="shared" si="47"/>
        <v>○</v>
      </c>
      <c r="V191" s="68" t="str">
        <f t="shared" si="48"/>
        <v>○</v>
      </c>
      <c r="W191" s="69" t="str">
        <f t="shared" si="49"/>
        <v>○</v>
      </c>
      <c r="X191" s="69" t="str">
        <f t="shared" si="50"/>
        <v>12桁不足しています。調整してください。</v>
      </c>
      <c r="Y191" s="69" t="str">
        <f t="shared" si="51"/>
        <v>×</v>
      </c>
      <c r="Z191" s="70"/>
      <c r="AA191" s="71" t="e">
        <f t="shared" si="52"/>
        <v>#VALUE!</v>
      </c>
      <c r="AB191" s="71" t="e">
        <f t="shared" si="53"/>
        <v>#VALUE!</v>
      </c>
      <c r="AC191" s="71" t="e">
        <f t="shared" si="54"/>
        <v>#VALUE!</v>
      </c>
      <c r="AD191" s="72" t="e">
        <f t="shared" si="55"/>
        <v>#VALUE!</v>
      </c>
      <c r="AE191" s="72" t="e">
        <f t="shared" si="56"/>
        <v>#VALUE!</v>
      </c>
      <c r="AF191" s="72" t="e">
        <f t="shared" si="57"/>
        <v>#VALUE!</v>
      </c>
      <c r="AG191" s="72" t="e">
        <f t="shared" si="58"/>
        <v>#VALUE!</v>
      </c>
      <c r="AH191" s="72" t="e">
        <f t="shared" si="59"/>
        <v>#VALUE!</v>
      </c>
      <c r="AI191" s="72" t="e">
        <f t="shared" si="60"/>
        <v>#VALUE!</v>
      </c>
      <c r="AJ191" s="72" t="e">
        <f t="shared" si="61"/>
        <v>#VALUE!</v>
      </c>
      <c r="AK191" s="72" t="e">
        <f t="shared" si="62"/>
        <v>#VALUE!</v>
      </c>
      <c r="AL191" s="71" t="e">
        <f t="shared" si="63"/>
        <v>#VALUE!</v>
      </c>
      <c r="AM191" s="70" t="e">
        <f t="shared" si="64"/>
        <v>#VALUE!</v>
      </c>
      <c r="AN191" s="72" t="e">
        <f t="shared" si="65"/>
        <v>#VALUE!</v>
      </c>
      <c r="AO191" s="73" t="e">
        <f t="shared" si="66"/>
        <v>#VALUE!</v>
      </c>
      <c r="BL191" s="80"/>
      <c r="BM191" s="2"/>
      <c r="BN191" s="2"/>
      <c r="BO191" s="2"/>
      <c r="BP191" s="2"/>
      <c r="BQ191" s="10"/>
    </row>
    <row r="192" spans="2:69" ht="16.5" customHeight="1" thickBot="1">
      <c r="B192" s="14"/>
      <c r="C192" s="22" t="e">
        <f>VLOOKUP(A192,貼付!$A$2:$K$121,4,FALSE)</f>
        <v>#N/A</v>
      </c>
      <c r="D192" s="40" t="s">
        <v>180</v>
      </c>
      <c r="E192" s="47"/>
      <c r="F192" s="48"/>
      <c r="G192" s="49"/>
      <c r="H192" s="43"/>
      <c r="I192" s="36"/>
      <c r="R192" s="64" t="str">
        <f t="shared" si="67"/>
        <v/>
      </c>
      <c r="S192" s="65" t="str">
        <f t="shared" si="46"/>
        <v/>
      </c>
      <c r="T192" s="77"/>
      <c r="U192" s="67" t="str">
        <f t="shared" si="47"/>
        <v>○</v>
      </c>
      <c r="V192" s="68" t="str">
        <f t="shared" si="48"/>
        <v>○</v>
      </c>
      <c r="W192" s="69" t="str">
        <f t="shared" si="49"/>
        <v>○</v>
      </c>
      <c r="X192" s="69" t="str">
        <f t="shared" si="50"/>
        <v>12桁不足しています。調整してください。</v>
      </c>
      <c r="Y192" s="69" t="str">
        <f t="shared" si="51"/>
        <v>×</v>
      </c>
      <c r="Z192" s="70"/>
      <c r="AA192" s="71" t="e">
        <f t="shared" si="52"/>
        <v>#VALUE!</v>
      </c>
      <c r="AB192" s="71" t="e">
        <f t="shared" si="53"/>
        <v>#VALUE!</v>
      </c>
      <c r="AC192" s="71" t="e">
        <f t="shared" si="54"/>
        <v>#VALUE!</v>
      </c>
      <c r="AD192" s="72" t="e">
        <f t="shared" si="55"/>
        <v>#VALUE!</v>
      </c>
      <c r="AE192" s="72" t="e">
        <f t="shared" si="56"/>
        <v>#VALUE!</v>
      </c>
      <c r="AF192" s="72" t="e">
        <f t="shared" si="57"/>
        <v>#VALUE!</v>
      </c>
      <c r="AG192" s="72" t="e">
        <f t="shared" si="58"/>
        <v>#VALUE!</v>
      </c>
      <c r="AH192" s="72" t="e">
        <f t="shared" si="59"/>
        <v>#VALUE!</v>
      </c>
      <c r="AI192" s="72" t="e">
        <f t="shared" si="60"/>
        <v>#VALUE!</v>
      </c>
      <c r="AJ192" s="72" t="e">
        <f t="shared" si="61"/>
        <v>#VALUE!</v>
      </c>
      <c r="AK192" s="72" t="e">
        <f t="shared" si="62"/>
        <v>#VALUE!</v>
      </c>
      <c r="AL192" s="71" t="e">
        <f t="shared" si="63"/>
        <v>#VALUE!</v>
      </c>
      <c r="AM192" s="70" t="e">
        <f t="shared" si="64"/>
        <v>#VALUE!</v>
      </c>
      <c r="AN192" s="72" t="e">
        <f t="shared" si="65"/>
        <v>#VALUE!</v>
      </c>
      <c r="AO192" s="73" t="e">
        <f t="shared" si="66"/>
        <v>#VALUE!</v>
      </c>
      <c r="BL192" s="80"/>
      <c r="BM192" s="2"/>
      <c r="BN192" s="2"/>
      <c r="BO192" s="2"/>
      <c r="BP192" s="2"/>
      <c r="BQ192" s="10"/>
    </row>
    <row r="193" spans="2:69" ht="16.5" customHeight="1" thickBot="1">
      <c r="B193" s="14"/>
      <c r="C193" s="22" t="e">
        <f>VLOOKUP(A193,貼付!$A$2:$K$121,4,FALSE)</f>
        <v>#N/A</v>
      </c>
      <c r="D193" s="40" t="s">
        <v>181</v>
      </c>
      <c r="E193" s="47"/>
      <c r="F193" s="48"/>
      <c r="G193" s="49"/>
      <c r="H193" s="43"/>
      <c r="I193" s="36"/>
      <c r="R193" s="64" t="str">
        <f t="shared" si="67"/>
        <v/>
      </c>
      <c r="S193" s="65" t="str">
        <f t="shared" si="46"/>
        <v/>
      </c>
      <c r="T193" s="77"/>
      <c r="U193" s="67" t="str">
        <f t="shared" si="47"/>
        <v>○</v>
      </c>
      <c r="V193" s="68" t="str">
        <f t="shared" si="48"/>
        <v>○</v>
      </c>
      <c r="W193" s="69" t="str">
        <f t="shared" si="49"/>
        <v>○</v>
      </c>
      <c r="X193" s="69" t="str">
        <f t="shared" si="50"/>
        <v>12桁不足しています。調整してください。</v>
      </c>
      <c r="Y193" s="69" t="str">
        <f t="shared" si="51"/>
        <v>×</v>
      </c>
      <c r="Z193" s="70"/>
      <c r="AA193" s="71" t="e">
        <f t="shared" si="52"/>
        <v>#VALUE!</v>
      </c>
      <c r="AB193" s="71" t="e">
        <f t="shared" si="53"/>
        <v>#VALUE!</v>
      </c>
      <c r="AC193" s="71" t="e">
        <f t="shared" si="54"/>
        <v>#VALUE!</v>
      </c>
      <c r="AD193" s="72" t="e">
        <f t="shared" si="55"/>
        <v>#VALUE!</v>
      </c>
      <c r="AE193" s="72" t="e">
        <f t="shared" si="56"/>
        <v>#VALUE!</v>
      </c>
      <c r="AF193" s="72" t="e">
        <f t="shared" si="57"/>
        <v>#VALUE!</v>
      </c>
      <c r="AG193" s="72" t="e">
        <f t="shared" si="58"/>
        <v>#VALUE!</v>
      </c>
      <c r="AH193" s="72" t="e">
        <f t="shared" si="59"/>
        <v>#VALUE!</v>
      </c>
      <c r="AI193" s="72" t="e">
        <f t="shared" si="60"/>
        <v>#VALUE!</v>
      </c>
      <c r="AJ193" s="72" t="e">
        <f t="shared" si="61"/>
        <v>#VALUE!</v>
      </c>
      <c r="AK193" s="72" t="e">
        <f t="shared" si="62"/>
        <v>#VALUE!</v>
      </c>
      <c r="AL193" s="71" t="e">
        <f t="shared" si="63"/>
        <v>#VALUE!</v>
      </c>
      <c r="AM193" s="70" t="e">
        <f t="shared" si="64"/>
        <v>#VALUE!</v>
      </c>
      <c r="AN193" s="72" t="e">
        <f t="shared" si="65"/>
        <v>#VALUE!</v>
      </c>
      <c r="AO193" s="73" t="e">
        <f t="shared" si="66"/>
        <v>#VALUE!</v>
      </c>
      <c r="BL193" s="80"/>
      <c r="BM193" s="2"/>
      <c r="BN193" s="2"/>
      <c r="BO193" s="2"/>
      <c r="BP193" s="2"/>
      <c r="BQ193" s="10"/>
    </row>
    <row r="194" spans="2:69" ht="16.5" customHeight="1" thickBot="1">
      <c r="B194" s="14"/>
      <c r="C194" s="22" t="e">
        <f>VLOOKUP(A194,貼付!$A$2:$K$121,4,FALSE)</f>
        <v>#N/A</v>
      </c>
      <c r="D194" s="40" t="s">
        <v>182</v>
      </c>
      <c r="E194" s="47"/>
      <c r="F194" s="48"/>
      <c r="G194" s="49"/>
      <c r="H194" s="43"/>
      <c r="I194" s="36"/>
      <c r="R194" s="64" t="str">
        <f t="shared" si="67"/>
        <v/>
      </c>
      <c r="S194" s="65" t="str">
        <f t="shared" si="46"/>
        <v/>
      </c>
      <c r="T194" s="77"/>
      <c r="U194" s="67" t="str">
        <f t="shared" si="47"/>
        <v>○</v>
      </c>
      <c r="V194" s="68" t="str">
        <f t="shared" si="48"/>
        <v>○</v>
      </c>
      <c r="W194" s="69" t="str">
        <f t="shared" si="49"/>
        <v>○</v>
      </c>
      <c r="X194" s="69" t="str">
        <f t="shared" si="50"/>
        <v>12桁不足しています。調整してください。</v>
      </c>
      <c r="Y194" s="69" t="str">
        <f t="shared" si="51"/>
        <v>×</v>
      </c>
      <c r="Z194" s="70"/>
      <c r="AA194" s="71" t="e">
        <f t="shared" si="52"/>
        <v>#VALUE!</v>
      </c>
      <c r="AB194" s="71" t="e">
        <f t="shared" si="53"/>
        <v>#VALUE!</v>
      </c>
      <c r="AC194" s="71" t="e">
        <f t="shared" si="54"/>
        <v>#VALUE!</v>
      </c>
      <c r="AD194" s="72" t="e">
        <f t="shared" si="55"/>
        <v>#VALUE!</v>
      </c>
      <c r="AE194" s="72" t="e">
        <f t="shared" si="56"/>
        <v>#VALUE!</v>
      </c>
      <c r="AF194" s="72" t="e">
        <f t="shared" si="57"/>
        <v>#VALUE!</v>
      </c>
      <c r="AG194" s="72" t="e">
        <f t="shared" si="58"/>
        <v>#VALUE!</v>
      </c>
      <c r="AH194" s="72" t="e">
        <f t="shared" si="59"/>
        <v>#VALUE!</v>
      </c>
      <c r="AI194" s="72" t="e">
        <f t="shared" si="60"/>
        <v>#VALUE!</v>
      </c>
      <c r="AJ194" s="72" t="e">
        <f t="shared" si="61"/>
        <v>#VALUE!</v>
      </c>
      <c r="AK194" s="72" t="e">
        <f t="shared" si="62"/>
        <v>#VALUE!</v>
      </c>
      <c r="AL194" s="71" t="e">
        <f t="shared" si="63"/>
        <v>#VALUE!</v>
      </c>
      <c r="AM194" s="70" t="e">
        <f t="shared" si="64"/>
        <v>#VALUE!</v>
      </c>
      <c r="AN194" s="72" t="e">
        <f t="shared" si="65"/>
        <v>#VALUE!</v>
      </c>
      <c r="AO194" s="73" t="e">
        <f t="shared" si="66"/>
        <v>#VALUE!</v>
      </c>
      <c r="BL194" s="80"/>
      <c r="BM194" s="2"/>
      <c r="BN194" s="2"/>
      <c r="BO194" s="2"/>
      <c r="BP194" s="2"/>
      <c r="BQ194" s="10"/>
    </row>
    <row r="195" spans="2:69" ht="16.5" customHeight="1" thickBot="1">
      <c r="B195" s="14"/>
      <c r="C195" s="22" t="e">
        <f>VLOOKUP(A195,貼付!$A$2:$K$121,4,FALSE)</f>
        <v>#N/A</v>
      </c>
      <c r="D195" s="40" t="s">
        <v>183</v>
      </c>
      <c r="E195" s="47"/>
      <c r="F195" s="48"/>
      <c r="G195" s="49"/>
      <c r="H195" s="43"/>
      <c r="I195" s="36"/>
      <c r="R195" s="64" t="str">
        <f t="shared" si="67"/>
        <v/>
      </c>
      <c r="S195" s="65" t="str">
        <f t="shared" ref="S195:S258" si="68">IF(LEN($E195)=0,"",IF($U195&lt;&gt;"○",$AQ$1,IF($V195&lt;&gt;"○",$AR$1,IF($W195&lt;&gt;"○",$AS$1,IF($X195&lt;&gt;"○",$X195,IF($Y195&lt;&gt;"○",$AU$1,IF($AN195&lt;&gt;"○",$BJ$1,"")))))))</f>
        <v/>
      </c>
      <c r="T195" s="77"/>
      <c r="U195" s="67" t="str">
        <f t="shared" ref="U195:U258" si="69">IF(LEN($E195)=LEN(SUBSTITUTE(ASC($E195)," ","")),"○","×")</f>
        <v>○</v>
      </c>
      <c r="V195" s="68" t="str">
        <f t="shared" ref="V195:V258" si="70">IF(LEN($E195)=LENB($E195),"○","×")</f>
        <v>○</v>
      </c>
      <c r="W195" s="69" t="str">
        <f t="shared" ref="W195:W258" si="71">IF(ISNUMBER(VALUE($E195)),"○","×")</f>
        <v>○</v>
      </c>
      <c r="X195" s="69" t="str">
        <f t="shared" ref="X195:X258" si="72">IF(LEN($E195)=12,"○",IF(12-LEN($E195)&gt;0,12-LEN($E195)&amp;"桁不足しています。調整してください。",ABS(12-LEN($E195))&amp;"桁超過しています。調整してください。"))</f>
        <v>12桁不足しています。調整してください。</v>
      </c>
      <c r="Y195" s="69" t="str">
        <f t="shared" ref="Y195:Y258" si="73">IF(COUNTIF($E$2:$E$400,$E195)=1,"○","×")</f>
        <v>×</v>
      </c>
      <c r="Z195" s="70"/>
      <c r="AA195" s="71" t="e">
        <f t="shared" ref="AA195:AA258" si="74">MID($E195,12-($AA$1),1)*$AW$1</f>
        <v>#VALUE!</v>
      </c>
      <c r="AB195" s="71" t="e">
        <f t="shared" ref="AB195:AB258" si="75">MID($E195,12-($AB$1),1)*$AX$1</f>
        <v>#VALUE!</v>
      </c>
      <c r="AC195" s="71" t="e">
        <f t="shared" ref="AC195:AC258" si="76">MID($E195,12-($AC$1),1)*$AY$1</f>
        <v>#VALUE!</v>
      </c>
      <c r="AD195" s="72" t="e">
        <f t="shared" ref="AD195:AD258" si="77">MID($E195,12-($AD$1),1)*$AZ$1</f>
        <v>#VALUE!</v>
      </c>
      <c r="AE195" s="72" t="e">
        <f t="shared" ref="AE195:AE258" si="78">MID($E195,12-($AE$1),1)*$BA$1</f>
        <v>#VALUE!</v>
      </c>
      <c r="AF195" s="72" t="e">
        <f t="shared" ref="AF195:AF258" si="79">MID($E195,12-($AF$1),1)*$BB$1</f>
        <v>#VALUE!</v>
      </c>
      <c r="AG195" s="72" t="e">
        <f t="shared" ref="AG195:AG258" si="80">MID($E195,12-($AG$1),1)*$BC$1</f>
        <v>#VALUE!</v>
      </c>
      <c r="AH195" s="72" t="e">
        <f t="shared" ref="AH195:AH258" si="81">MID($E195,12-($AH$1),1)*$BD$1</f>
        <v>#VALUE!</v>
      </c>
      <c r="AI195" s="72" t="e">
        <f t="shared" ref="AI195:AI258" si="82">MID($E195,12-($AI$1),1)*$BE$1</f>
        <v>#VALUE!</v>
      </c>
      <c r="AJ195" s="72" t="e">
        <f t="shared" ref="AJ195:AJ258" si="83">MID($E195,12-($AJ$1),1)*$BF$1</f>
        <v>#VALUE!</v>
      </c>
      <c r="AK195" s="72" t="e">
        <f t="shared" ref="AK195:AK258" si="84">MID($E195,12-($AK$1),1)*$BG$1</f>
        <v>#VALUE!</v>
      </c>
      <c r="AL195" s="71" t="e">
        <f t="shared" ref="AL195:AL258" si="85">MOD(SUM($AA195:$AK195),11)</f>
        <v>#VALUE!</v>
      </c>
      <c r="AM195" s="70" t="e">
        <f t="shared" ref="AM195:AM258" si="86">IF($AL195&lt;=1,0,11-$AL195)</f>
        <v>#VALUE!</v>
      </c>
      <c r="AN195" s="72" t="e">
        <f t="shared" ref="AN195:AN258" si="87">IF(VALUE(RIGHT($E195,1))=$AM195,"○","×")</f>
        <v>#VALUE!</v>
      </c>
      <c r="AO195" s="73" t="e">
        <f t="shared" ref="AO195:AO258" si="88">IF(AND($U195="○",$V195="○",$W195="○",$X195="○",$Y195="○",$AN195="○"),"○","×")</f>
        <v>#VALUE!</v>
      </c>
      <c r="BL195" s="80"/>
      <c r="BM195" s="2"/>
      <c r="BN195" s="2"/>
      <c r="BO195" s="2"/>
      <c r="BP195" s="2"/>
      <c r="BQ195" s="10"/>
    </row>
    <row r="196" spans="2:69" ht="16.5" customHeight="1" thickBot="1">
      <c r="B196" s="14"/>
      <c r="C196" s="22" t="e">
        <f>VLOOKUP(A196,貼付!$A$2:$K$121,4,FALSE)</f>
        <v>#N/A</v>
      </c>
      <c r="D196" s="40" t="s">
        <v>184</v>
      </c>
      <c r="E196" s="47"/>
      <c r="F196" s="48"/>
      <c r="G196" s="49"/>
      <c r="H196" s="43"/>
      <c r="I196" s="36"/>
      <c r="R196" s="64" t="str">
        <f t="shared" ref="R196:R259" si="89">IF(LEN($E196)=0,"",IF(ISERR($AO196),"×",$AO196))</f>
        <v/>
      </c>
      <c r="S196" s="65" t="str">
        <f t="shared" si="68"/>
        <v/>
      </c>
      <c r="T196" s="77"/>
      <c r="U196" s="67" t="str">
        <f t="shared" si="69"/>
        <v>○</v>
      </c>
      <c r="V196" s="68" t="str">
        <f t="shared" si="70"/>
        <v>○</v>
      </c>
      <c r="W196" s="69" t="str">
        <f t="shared" si="71"/>
        <v>○</v>
      </c>
      <c r="X196" s="69" t="str">
        <f t="shared" si="72"/>
        <v>12桁不足しています。調整してください。</v>
      </c>
      <c r="Y196" s="69" t="str">
        <f t="shared" si="73"/>
        <v>×</v>
      </c>
      <c r="Z196" s="70"/>
      <c r="AA196" s="71" t="e">
        <f t="shared" si="74"/>
        <v>#VALUE!</v>
      </c>
      <c r="AB196" s="71" t="e">
        <f t="shared" si="75"/>
        <v>#VALUE!</v>
      </c>
      <c r="AC196" s="71" t="e">
        <f t="shared" si="76"/>
        <v>#VALUE!</v>
      </c>
      <c r="AD196" s="72" t="e">
        <f t="shared" si="77"/>
        <v>#VALUE!</v>
      </c>
      <c r="AE196" s="72" t="e">
        <f t="shared" si="78"/>
        <v>#VALUE!</v>
      </c>
      <c r="AF196" s="72" t="e">
        <f t="shared" si="79"/>
        <v>#VALUE!</v>
      </c>
      <c r="AG196" s="72" t="e">
        <f t="shared" si="80"/>
        <v>#VALUE!</v>
      </c>
      <c r="AH196" s="72" t="e">
        <f t="shared" si="81"/>
        <v>#VALUE!</v>
      </c>
      <c r="AI196" s="72" t="e">
        <f t="shared" si="82"/>
        <v>#VALUE!</v>
      </c>
      <c r="AJ196" s="72" t="e">
        <f t="shared" si="83"/>
        <v>#VALUE!</v>
      </c>
      <c r="AK196" s="72" t="e">
        <f t="shared" si="84"/>
        <v>#VALUE!</v>
      </c>
      <c r="AL196" s="71" t="e">
        <f t="shared" si="85"/>
        <v>#VALUE!</v>
      </c>
      <c r="AM196" s="70" t="e">
        <f t="shared" si="86"/>
        <v>#VALUE!</v>
      </c>
      <c r="AN196" s="72" t="e">
        <f t="shared" si="87"/>
        <v>#VALUE!</v>
      </c>
      <c r="AO196" s="73" t="e">
        <f t="shared" si="88"/>
        <v>#VALUE!</v>
      </c>
      <c r="BL196" s="80"/>
      <c r="BM196" s="2"/>
      <c r="BN196" s="2"/>
      <c r="BO196" s="2"/>
      <c r="BP196" s="2"/>
      <c r="BQ196" s="10"/>
    </row>
    <row r="197" spans="2:69" ht="16.5" customHeight="1" thickBot="1">
      <c r="B197" s="14"/>
      <c r="C197" s="22" t="e">
        <f>VLOOKUP(A197,貼付!$A$2:$K$121,4,FALSE)</f>
        <v>#N/A</v>
      </c>
      <c r="D197" s="40" t="s">
        <v>185</v>
      </c>
      <c r="E197" s="47"/>
      <c r="F197" s="48"/>
      <c r="G197" s="49"/>
      <c r="H197" s="43"/>
      <c r="I197" s="36"/>
      <c r="R197" s="64" t="str">
        <f t="shared" si="89"/>
        <v/>
      </c>
      <c r="S197" s="65" t="str">
        <f t="shared" si="68"/>
        <v/>
      </c>
      <c r="T197" s="77"/>
      <c r="U197" s="67" t="str">
        <f t="shared" si="69"/>
        <v>○</v>
      </c>
      <c r="V197" s="68" t="str">
        <f t="shared" si="70"/>
        <v>○</v>
      </c>
      <c r="W197" s="69" t="str">
        <f t="shared" si="71"/>
        <v>○</v>
      </c>
      <c r="X197" s="69" t="str">
        <f t="shared" si="72"/>
        <v>12桁不足しています。調整してください。</v>
      </c>
      <c r="Y197" s="69" t="str">
        <f t="shared" si="73"/>
        <v>×</v>
      </c>
      <c r="Z197" s="70"/>
      <c r="AA197" s="71" t="e">
        <f t="shared" si="74"/>
        <v>#VALUE!</v>
      </c>
      <c r="AB197" s="71" t="e">
        <f t="shared" si="75"/>
        <v>#VALUE!</v>
      </c>
      <c r="AC197" s="71" t="e">
        <f t="shared" si="76"/>
        <v>#VALUE!</v>
      </c>
      <c r="AD197" s="72" t="e">
        <f t="shared" si="77"/>
        <v>#VALUE!</v>
      </c>
      <c r="AE197" s="72" t="e">
        <f t="shared" si="78"/>
        <v>#VALUE!</v>
      </c>
      <c r="AF197" s="72" t="e">
        <f t="shared" si="79"/>
        <v>#VALUE!</v>
      </c>
      <c r="AG197" s="72" t="e">
        <f t="shared" si="80"/>
        <v>#VALUE!</v>
      </c>
      <c r="AH197" s="72" t="e">
        <f t="shared" si="81"/>
        <v>#VALUE!</v>
      </c>
      <c r="AI197" s="72" t="e">
        <f t="shared" si="82"/>
        <v>#VALUE!</v>
      </c>
      <c r="AJ197" s="72" t="e">
        <f t="shared" si="83"/>
        <v>#VALUE!</v>
      </c>
      <c r="AK197" s="72" t="e">
        <f t="shared" si="84"/>
        <v>#VALUE!</v>
      </c>
      <c r="AL197" s="71" t="e">
        <f t="shared" si="85"/>
        <v>#VALUE!</v>
      </c>
      <c r="AM197" s="70" t="e">
        <f t="shared" si="86"/>
        <v>#VALUE!</v>
      </c>
      <c r="AN197" s="72" t="e">
        <f t="shared" si="87"/>
        <v>#VALUE!</v>
      </c>
      <c r="AO197" s="73" t="e">
        <f t="shared" si="88"/>
        <v>#VALUE!</v>
      </c>
      <c r="BL197" s="80"/>
      <c r="BM197" s="2"/>
      <c r="BN197" s="2"/>
      <c r="BO197" s="2"/>
      <c r="BP197" s="2"/>
      <c r="BQ197" s="10"/>
    </row>
    <row r="198" spans="2:69" ht="16.5" customHeight="1" thickBot="1">
      <c r="B198" s="14"/>
      <c r="C198" s="22" t="e">
        <f>VLOOKUP(A198,貼付!$A$2:$K$121,4,FALSE)</f>
        <v>#N/A</v>
      </c>
      <c r="D198" s="40" t="s">
        <v>186</v>
      </c>
      <c r="E198" s="47"/>
      <c r="F198" s="48"/>
      <c r="G198" s="49"/>
      <c r="H198" s="43"/>
      <c r="I198" s="36"/>
      <c r="R198" s="64" t="str">
        <f t="shared" si="89"/>
        <v/>
      </c>
      <c r="S198" s="65" t="str">
        <f t="shared" si="68"/>
        <v/>
      </c>
      <c r="T198" s="77"/>
      <c r="U198" s="67" t="str">
        <f t="shared" si="69"/>
        <v>○</v>
      </c>
      <c r="V198" s="68" t="str">
        <f t="shared" si="70"/>
        <v>○</v>
      </c>
      <c r="W198" s="69" t="str">
        <f t="shared" si="71"/>
        <v>○</v>
      </c>
      <c r="X198" s="69" t="str">
        <f t="shared" si="72"/>
        <v>12桁不足しています。調整してください。</v>
      </c>
      <c r="Y198" s="69" t="str">
        <f t="shared" si="73"/>
        <v>×</v>
      </c>
      <c r="Z198" s="70"/>
      <c r="AA198" s="71" t="e">
        <f t="shared" si="74"/>
        <v>#VALUE!</v>
      </c>
      <c r="AB198" s="71" t="e">
        <f t="shared" si="75"/>
        <v>#VALUE!</v>
      </c>
      <c r="AC198" s="71" t="e">
        <f t="shared" si="76"/>
        <v>#VALUE!</v>
      </c>
      <c r="AD198" s="72" t="e">
        <f t="shared" si="77"/>
        <v>#VALUE!</v>
      </c>
      <c r="AE198" s="72" t="e">
        <f t="shared" si="78"/>
        <v>#VALUE!</v>
      </c>
      <c r="AF198" s="72" t="e">
        <f t="shared" si="79"/>
        <v>#VALUE!</v>
      </c>
      <c r="AG198" s="72" t="e">
        <f t="shared" si="80"/>
        <v>#VALUE!</v>
      </c>
      <c r="AH198" s="72" t="e">
        <f t="shared" si="81"/>
        <v>#VALUE!</v>
      </c>
      <c r="AI198" s="72" t="e">
        <f t="shared" si="82"/>
        <v>#VALUE!</v>
      </c>
      <c r="AJ198" s="72" t="e">
        <f t="shared" si="83"/>
        <v>#VALUE!</v>
      </c>
      <c r="AK198" s="72" t="e">
        <f t="shared" si="84"/>
        <v>#VALUE!</v>
      </c>
      <c r="AL198" s="71" t="e">
        <f t="shared" si="85"/>
        <v>#VALUE!</v>
      </c>
      <c r="AM198" s="70" t="e">
        <f t="shared" si="86"/>
        <v>#VALUE!</v>
      </c>
      <c r="AN198" s="72" t="e">
        <f t="shared" si="87"/>
        <v>#VALUE!</v>
      </c>
      <c r="AO198" s="73" t="e">
        <f t="shared" si="88"/>
        <v>#VALUE!</v>
      </c>
      <c r="BL198" s="80"/>
      <c r="BM198" s="2"/>
      <c r="BN198" s="2"/>
      <c r="BO198" s="2"/>
      <c r="BP198" s="2"/>
      <c r="BQ198" s="10"/>
    </row>
    <row r="199" spans="2:69" ht="16.5" customHeight="1" thickBot="1">
      <c r="B199" s="14"/>
      <c r="C199" s="22" t="e">
        <f>VLOOKUP(A199,貼付!$A$2:$K$121,4,FALSE)</f>
        <v>#N/A</v>
      </c>
      <c r="D199" s="40" t="s">
        <v>187</v>
      </c>
      <c r="E199" s="47"/>
      <c r="F199" s="48"/>
      <c r="G199" s="49"/>
      <c r="H199" s="43"/>
      <c r="I199" s="36"/>
      <c r="R199" s="64" t="str">
        <f t="shared" si="89"/>
        <v/>
      </c>
      <c r="S199" s="65" t="str">
        <f t="shared" si="68"/>
        <v/>
      </c>
      <c r="T199" s="77"/>
      <c r="U199" s="67" t="str">
        <f t="shared" si="69"/>
        <v>○</v>
      </c>
      <c r="V199" s="68" t="str">
        <f t="shared" si="70"/>
        <v>○</v>
      </c>
      <c r="W199" s="69" t="str">
        <f t="shared" si="71"/>
        <v>○</v>
      </c>
      <c r="X199" s="69" t="str">
        <f t="shared" si="72"/>
        <v>12桁不足しています。調整してください。</v>
      </c>
      <c r="Y199" s="69" t="str">
        <f t="shared" si="73"/>
        <v>×</v>
      </c>
      <c r="Z199" s="70"/>
      <c r="AA199" s="71" t="e">
        <f t="shared" si="74"/>
        <v>#VALUE!</v>
      </c>
      <c r="AB199" s="71" t="e">
        <f t="shared" si="75"/>
        <v>#VALUE!</v>
      </c>
      <c r="AC199" s="71" t="e">
        <f t="shared" si="76"/>
        <v>#VALUE!</v>
      </c>
      <c r="AD199" s="72" t="e">
        <f t="shared" si="77"/>
        <v>#VALUE!</v>
      </c>
      <c r="AE199" s="72" t="e">
        <f t="shared" si="78"/>
        <v>#VALUE!</v>
      </c>
      <c r="AF199" s="72" t="e">
        <f t="shared" si="79"/>
        <v>#VALUE!</v>
      </c>
      <c r="AG199" s="72" t="e">
        <f t="shared" si="80"/>
        <v>#VALUE!</v>
      </c>
      <c r="AH199" s="72" t="e">
        <f t="shared" si="81"/>
        <v>#VALUE!</v>
      </c>
      <c r="AI199" s="72" t="e">
        <f t="shared" si="82"/>
        <v>#VALUE!</v>
      </c>
      <c r="AJ199" s="72" t="e">
        <f t="shared" si="83"/>
        <v>#VALUE!</v>
      </c>
      <c r="AK199" s="72" t="e">
        <f t="shared" si="84"/>
        <v>#VALUE!</v>
      </c>
      <c r="AL199" s="71" t="e">
        <f t="shared" si="85"/>
        <v>#VALUE!</v>
      </c>
      <c r="AM199" s="70" t="e">
        <f t="shared" si="86"/>
        <v>#VALUE!</v>
      </c>
      <c r="AN199" s="72" t="e">
        <f t="shared" si="87"/>
        <v>#VALUE!</v>
      </c>
      <c r="AO199" s="73" t="e">
        <f t="shared" si="88"/>
        <v>#VALUE!</v>
      </c>
      <c r="BL199" s="80"/>
      <c r="BM199" s="2"/>
      <c r="BN199" s="2"/>
      <c r="BO199" s="2"/>
      <c r="BP199" s="2"/>
      <c r="BQ199" s="10"/>
    </row>
    <row r="200" spans="2:69" ht="16.5" customHeight="1" thickBot="1">
      <c r="B200" s="14"/>
      <c r="C200" s="22" t="e">
        <f>VLOOKUP(A200,貼付!$A$2:$K$121,4,FALSE)</f>
        <v>#N/A</v>
      </c>
      <c r="D200" s="40" t="s">
        <v>188</v>
      </c>
      <c r="E200" s="47"/>
      <c r="F200" s="48"/>
      <c r="G200" s="49"/>
      <c r="H200" s="43"/>
      <c r="I200" s="36"/>
      <c r="R200" s="64" t="str">
        <f t="shared" si="89"/>
        <v/>
      </c>
      <c r="S200" s="65" t="str">
        <f t="shared" si="68"/>
        <v/>
      </c>
      <c r="T200" s="77"/>
      <c r="U200" s="67" t="str">
        <f t="shared" si="69"/>
        <v>○</v>
      </c>
      <c r="V200" s="68" t="str">
        <f t="shared" si="70"/>
        <v>○</v>
      </c>
      <c r="W200" s="69" t="str">
        <f t="shared" si="71"/>
        <v>○</v>
      </c>
      <c r="X200" s="69" t="str">
        <f t="shared" si="72"/>
        <v>12桁不足しています。調整してください。</v>
      </c>
      <c r="Y200" s="69" t="str">
        <f t="shared" si="73"/>
        <v>×</v>
      </c>
      <c r="Z200" s="70"/>
      <c r="AA200" s="71" t="e">
        <f t="shared" si="74"/>
        <v>#VALUE!</v>
      </c>
      <c r="AB200" s="71" t="e">
        <f t="shared" si="75"/>
        <v>#VALUE!</v>
      </c>
      <c r="AC200" s="71" t="e">
        <f t="shared" si="76"/>
        <v>#VALUE!</v>
      </c>
      <c r="AD200" s="72" t="e">
        <f t="shared" si="77"/>
        <v>#VALUE!</v>
      </c>
      <c r="AE200" s="72" t="e">
        <f t="shared" si="78"/>
        <v>#VALUE!</v>
      </c>
      <c r="AF200" s="72" t="e">
        <f t="shared" si="79"/>
        <v>#VALUE!</v>
      </c>
      <c r="AG200" s="72" t="e">
        <f t="shared" si="80"/>
        <v>#VALUE!</v>
      </c>
      <c r="AH200" s="72" t="e">
        <f t="shared" si="81"/>
        <v>#VALUE!</v>
      </c>
      <c r="AI200" s="72" t="e">
        <f t="shared" si="82"/>
        <v>#VALUE!</v>
      </c>
      <c r="AJ200" s="72" t="e">
        <f t="shared" si="83"/>
        <v>#VALUE!</v>
      </c>
      <c r="AK200" s="72" t="e">
        <f t="shared" si="84"/>
        <v>#VALUE!</v>
      </c>
      <c r="AL200" s="71" t="e">
        <f t="shared" si="85"/>
        <v>#VALUE!</v>
      </c>
      <c r="AM200" s="70" t="e">
        <f t="shared" si="86"/>
        <v>#VALUE!</v>
      </c>
      <c r="AN200" s="72" t="e">
        <f t="shared" si="87"/>
        <v>#VALUE!</v>
      </c>
      <c r="AO200" s="73" t="e">
        <f t="shared" si="88"/>
        <v>#VALUE!</v>
      </c>
      <c r="BL200" s="80"/>
      <c r="BM200" s="2"/>
      <c r="BN200" s="2"/>
      <c r="BO200" s="2"/>
      <c r="BP200" s="2"/>
      <c r="BQ200" s="10"/>
    </row>
    <row r="201" spans="2:69" ht="16.5" customHeight="1" thickBot="1">
      <c r="B201" s="14"/>
      <c r="C201" s="22" t="e">
        <f>VLOOKUP(A201,貼付!$A$2:$K$121,4,FALSE)</f>
        <v>#N/A</v>
      </c>
      <c r="D201" s="40" t="s">
        <v>189</v>
      </c>
      <c r="E201" s="47"/>
      <c r="F201" s="48"/>
      <c r="G201" s="49"/>
      <c r="H201" s="43"/>
      <c r="I201" s="36"/>
      <c r="R201" s="64" t="str">
        <f t="shared" si="89"/>
        <v/>
      </c>
      <c r="S201" s="65" t="str">
        <f t="shared" si="68"/>
        <v/>
      </c>
      <c r="T201" s="77"/>
      <c r="U201" s="67" t="str">
        <f t="shared" si="69"/>
        <v>○</v>
      </c>
      <c r="V201" s="68" t="str">
        <f t="shared" si="70"/>
        <v>○</v>
      </c>
      <c r="W201" s="69" t="str">
        <f t="shared" si="71"/>
        <v>○</v>
      </c>
      <c r="X201" s="69" t="str">
        <f t="shared" si="72"/>
        <v>12桁不足しています。調整してください。</v>
      </c>
      <c r="Y201" s="69" t="str">
        <f t="shared" si="73"/>
        <v>×</v>
      </c>
      <c r="Z201" s="70"/>
      <c r="AA201" s="71" t="e">
        <f t="shared" si="74"/>
        <v>#VALUE!</v>
      </c>
      <c r="AB201" s="71" t="e">
        <f t="shared" si="75"/>
        <v>#VALUE!</v>
      </c>
      <c r="AC201" s="71" t="e">
        <f t="shared" si="76"/>
        <v>#VALUE!</v>
      </c>
      <c r="AD201" s="72" t="e">
        <f t="shared" si="77"/>
        <v>#VALUE!</v>
      </c>
      <c r="AE201" s="72" t="e">
        <f t="shared" si="78"/>
        <v>#VALUE!</v>
      </c>
      <c r="AF201" s="72" t="e">
        <f t="shared" si="79"/>
        <v>#VALUE!</v>
      </c>
      <c r="AG201" s="72" t="e">
        <f t="shared" si="80"/>
        <v>#VALUE!</v>
      </c>
      <c r="AH201" s="72" t="e">
        <f t="shared" si="81"/>
        <v>#VALUE!</v>
      </c>
      <c r="AI201" s="72" t="e">
        <f t="shared" si="82"/>
        <v>#VALUE!</v>
      </c>
      <c r="AJ201" s="72" t="e">
        <f t="shared" si="83"/>
        <v>#VALUE!</v>
      </c>
      <c r="AK201" s="72" t="e">
        <f t="shared" si="84"/>
        <v>#VALUE!</v>
      </c>
      <c r="AL201" s="71" t="e">
        <f t="shared" si="85"/>
        <v>#VALUE!</v>
      </c>
      <c r="AM201" s="70" t="e">
        <f t="shared" si="86"/>
        <v>#VALUE!</v>
      </c>
      <c r="AN201" s="72" t="e">
        <f t="shared" si="87"/>
        <v>#VALUE!</v>
      </c>
      <c r="AO201" s="73" t="e">
        <f t="shared" si="88"/>
        <v>#VALUE!</v>
      </c>
      <c r="BL201" s="80"/>
      <c r="BM201" s="2"/>
      <c r="BN201" s="2"/>
      <c r="BO201" s="2"/>
      <c r="BP201" s="2"/>
      <c r="BQ201" s="10"/>
    </row>
    <row r="202" spans="2:69" ht="16.5" customHeight="1" thickBot="1">
      <c r="B202" s="14"/>
      <c r="C202" s="22" t="e">
        <f>VLOOKUP(A202,貼付!$A$2:$K$121,4,FALSE)</f>
        <v>#N/A</v>
      </c>
      <c r="D202" s="40" t="s">
        <v>190</v>
      </c>
      <c r="E202" s="47"/>
      <c r="F202" s="48"/>
      <c r="G202" s="49"/>
      <c r="H202" s="43"/>
      <c r="I202" s="36"/>
      <c r="R202" s="64" t="str">
        <f t="shared" si="89"/>
        <v/>
      </c>
      <c r="S202" s="65" t="str">
        <f t="shared" si="68"/>
        <v/>
      </c>
      <c r="T202" s="77"/>
      <c r="U202" s="67" t="str">
        <f t="shared" si="69"/>
        <v>○</v>
      </c>
      <c r="V202" s="68" t="str">
        <f t="shared" si="70"/>
        <v>○</v>
      </c>
      <c r="W202" s="69" t="str">
        <f t="shared" si="71"/>
        <v>○</v>
      </c>
      <c r="X202" s="69" t="str">
        <f t="shared" si="72"/>
        <v>12桁不足しています。調整してください。</v>
      </c>
      <c r="Y202" s="69" t="str">
        <f t="shared" si="73"/>
        <v>×</v>
      </c>
      <c r="Z202" s="70"/>
      <c r="AA202" s="71" t="e">
        <f t="shared" si="74"/>
        <v>#VALUE!</v>
      </c>
      <c r="AB202" s="71" t="e">
        <f t="shared" si="75"/>
        <v>#VALUE!</v>
      </c>
      <c r="AC202" s="71" t="e">
        <f t="shared" si="76"/>
        <v>#VALUE!</v>
      </c>
      <c r="AD202" s="72" t="e">
        <f t="shared" si="77"/>
        <v>#VALUE!</v>
      </c>
      <c r="AE202" s="72" t="e">
        <f t="shared" si="78"/>
        <v>#VALUE!</v>
      </c>
      <c r="AF202" s="72" t="e">
        <f t="shared" si="79"/>
        <v>#VALUE!</v>
      </c>
      <c r="AG202" s="72" t="e">
        <f t="shared" si="80"/>
        <v>#VALUE!</v>
      </c>
      <c r="AH202" s="72" t="e">
        <f t="shared" si="81"/>
        <v>#VALUE!</v>
      </c>
      <c r="AI202" s="72" t="e">
        <f t="shared" si="82"/>
        <v>#VALUE!</v>
      </c>
      <c r="AJ202" s="72" t="e">
        <f t="shared" si="83"/>
        <v>#VALUE!</v>
      </c>
      <c r="AK202" s="72" t="e">
        <f t="shared" si="84"/>
        <v>#VALUE!</v>
      </c>
      <c r="AL202" s="71" t="e">
        <f t="shared" si="85"/>
        <v>#VALUE!</v>
      </c>
      <c r="AM202" s="70" t="e">
        <f t="shared" si="86"/>
        <v>#VALUE!</v>
      </c>
      <c r="AN202" s="72" t="e">
        <f t="shared" si="87"/>
        <v>#VALUE!</v>
      </c>
      <c r="AO202" s="73" t="e">
        <f t="shared" si="88"/>
        <v>#VALUE!</v>
      </c>
      <c r="BL202" s="80"/>
      <c r="BM202" s="2"/>
      <c r="BN202" s="2"/>
      <c r="BO202" s="2"/>
      <c r="BP202" s="2"/>
      <c r="BQ202" s="10"/>
    </row>
    <row r="203" spans="2:69" ht="16.5" customHeight="1" thickBot="1">
      <c r="B203" s="14"/>
      <c r="C203" s="22" t="e">
        <f>VLOOKUP(A203,貼付!$A$2:$K$121,4,FALSE)</f>
        <v>#N/A</v>
      </c>
      <c r="D203" s="40" t="s">
        <v>191</v>
      </c>
      <c r="E203" s="47"/>
      <c r="F203" s="48"/>
      <c r="G203" s="49"/>
      <c r="H203" s="43"/>
      <c r="I203" s="36"/>
      <c r="R203" s="64" t="str">
        <f t="shared" si="89"/>
        <v/>
      </c>
      <c r="S203" s="65" t="str">
        <f t="shared" si="68"/>
        <v/>
      </c>
      <c r="T203" s="77"/>
      <c r="U203" s="67" t="str">
        <f t="shared" si="69"/>
        <v>○</v>
      </c>
      <c r="V203" s="68" t="str">
        <f t="shared" si="70"/>
        <v>○</v>
      </c>
      <c r="W203" s="69" t="str">
        <f t="shared" si="71"/>
        <v>○</v>
      </c>
      <c r="X203" s="69" t="str">
        <f t="shared" si="72"/>
        <v>12桁不足しています。調整してください。</v>
      </c>
      <c r="Y203" s="69" t="str">
        <f t="shared" si="73"/>
        <v>×</v>
      </c>
      <c r="Z203" s="70"/>
      <c r="AA203" s="71" t="e">
        <f t="shared" si="74"/>
        <v>#VALUE!</v>
      </c>
      <c r="AB203" s="71" t="e">
        <f t="shared" si="75"/>
        <v>#VALUE!</v>
      </c>
      <c r="AC203" s="71" t="e">
        <f t="shared" si="76"/>
        <v>#VALUE!</v>
      </c>
      <c r="AD203" s="72" t="e">
        <f t="shared" si="77"/>
        <v>#VALUE!</v>
      </c>
      <c r="AE203" s="72" t="e">
        <f t="shared" si="78"/>
        <v>#VALUE!</v>
      </c>
      <c r="AF203" s="72" t="e">
        <f t="shared" si="79"/>
        <v>#VALUE!</v>
      </c>
      <c r="AG203" s="72" t="e">
        <f t="shared" si="80"/>
        <v>#VALUE!</v>
      </c>
      <c r="AH203" s="72" t="e">
        <f t="shared" si="81"/>
        <v>#VALUE!</v>
      </c>
      <c r="AI203" s="72" t="e">
        <f t="shared" si="82"/>
        <v>#VALUE!</v>
      </c>
      <c r="AJ203" s="72" t="e">
        <f t="shared" si="83"/>
        <v>#VALUE!</v>
      </c>
      <c r="AK203" s="72" t="e">
        <f t="shared" si="84"/>
        <v>#VALUE!</v>
      </c>
      <c r="AL203" s="71" t="e">
        <f t="shared" si="85"/>
        <v>#VALUE!</v>
      </c>
      <c r="AM203" s="70" t="e">
        <f t="shared" si="86"/>
        <v>#VALUE!</v>
      </c>
      <c r="AN203" s="72" t="e">
        <f t="shared" si="87"/>
        <v>#VALUE!</v>
      </c>
      <c r="AO203" s="73" t="e">
        <f t="shared" si="88"/>
        <v>#VALUE!</v>
      </c>
      <c r="BL203" s="80"/>
      <c r="BM203" s="2"/>
      <c r="BN203" s="2"/>
      <c r="BO203" s="2"/>
      <c r="BP203" s="2"/>
      <c r="BQ203" s="10"/>
    </row>
    <row r="204" spans="2:69" ht="16.5" customHeight="1" thickBot="1">
      <c r="B204" s="14"/>
      <c r="C204" s="22" t="e">
        <f>VLOOKUP(A204,貼付!$A$2:$K$121,4,FALSE)</f>
        <v>#N/A</v>
      </c>
      <c r="D204" s="40" t="s">
        <v>192</v>
      </c>
      <c r="E204" s="47"/>
      <c r="F204" s="48"/>
      <c r="G204" s="49"/>
      <c r="H204" s="43"/>
      <c r="I204" s="36"/>
      <c r="R204" s="64" t="str">
        <f t="shared" si="89"/>
        <v/>
      </c>
      <c r="S204" s="65" t="str">
        <f t="shared" si="68"/>
        <v/>
      </c>
      <c r="T204" s="77"/>
      <c r="U204" s="67" t="str">
        <f t="shared" si="69"/>
        <v>○</v>
      </c>
      <c r="V204" s="68" t="str">
        <f t="shared" si="70"/>
        <v>○</v>
      </c>
      <c r="W204" s="69" t="str">
        <f t="shared" si="71"/>
        <v>○</v>
      </c>
      <c r="X204" s="69" t="str">
        <f t="shared" si="72"/>
        <v>12桁不足しています。調整してください。</v>
      </c>
      <c r="Y204" s="69" t="str">
        <f t="shared" si="73"/>
        <v>×</v>
      </c>
      <c r="Z204" s="70"/>
      <c r="AA204" s="71" t="e">
        <f t="shared" si="74"/>
        <v>#VALUE!</v>
      </c>
      <c r="AB204" s="71" t="e">
        <f t="shared" si="75"/>
        <v>#VALUE!</v>
      </c>
      <c r="AC204" s="71" t="e">
        <f t="shared" si="76"/>
        <v>#VALUE!</v>
      </c>
      <c r="AD204" s="72" t="e">
        <f t="shared" si="77"/>
        <v>#VALUE!</v>
      </c>
      <c r="AE204" s="72" t="e">
        <f t="shared" si="78"/>
        <v>#VALUE!</v>
      </c>
      <c r="AF204" s="72" t="e">
        <f t="shared" si="79"/>
        <v>#VALUE!</v>
      </c>
      <c r="AG204" s="72" t="e">
        <f t="shared" si="80"/>
        <v>#VALUE!</v>
      </c>
      <c r="AH204" s="72" t="e">
        <f t="shared" si="81"/>
        <v>#VALUE!</v>
      </c>
      <c r="AI204" s="72" t="e">
        <f t="shared" si="82"/>
        <v>#VALUE!</v>
      </c>
      <c r="AJ204" s="72" t="e">
        <f t="shared" si="83"/>
        <v>#VALUE!</v>
      </c>
      <c r="AK204" s="72" t="e">
        <f t="shared" si="84"/>
        <v>#VALUE!</v>
      </c>
      <c r="AL204" s="71" t="e">
        <f t="shared" si="85"/>
        <v>#VALUE!</v>
      </c>
      <c r="AM204" s="70" t="e">
        <f t="shared" si="86"/>
        <v>#VALUE!</v>
      </c>
      <c r="AN204" s="72" t="e">
        <f t="shared" si="87"/>
        <v>#VALUE!</v>
      </c>
      <c r="AO204" s="73" t="e">
        <f t="shared" si="88"/>
        <v>#VALUE!</v>
      </c>
      <c r="BL204" s="80"/>
      <c r="BM204" s="2"/>
      <c r="BN204" s="2"/>
      <c r="BO204" s="2"/>
      <c r="BP204" s="2"/>
      <c r="BQ204" s="10"/>
    </row>
    <row r="205" spans="2:69" ht="16.5" customHeight="1" thickBot="1">
      <c r="B205" s="14"/>
      <c r="C205" s="22" t="e">
        <f>VLOOKUP(A205,貼付!$A$2:$K$121,4,FALSE)</f>
        <v>#N/A</v>
      </c>
      <c r="D205" s="40" t="s">
        <v>193</v>
      </c>
      <c r="E205" s="47"/>
      <c r="F205" s="48"/>
      <c r="G205" s="49"/>
      <c r="H205" s="43"/>
      <c r="I205" s="36"/>
      <c r="R205" s="64" t="str">
        <f t="shared" si="89"/>
        <v/>
      </c>
      <c r="S205" s="65" t="str">
        <f t="shared" si="68"/>
        <v/>
      </c>
      <c r="T205" s="77"/>
      <c r="U205" s="67" t="str">
        <f t="shared" si="69"/>
        <v>○</v>
      </c>
      <c r="V205" s="68" t="str">
        <f t="shared" si="70"/>
        <v>○</v>
      </c>
      <c r="W205" s="69" t="str">
        <f t="shared" si="71"/>
        <v>○</v>
      </c>
      <c r="X205" s="69" t="str">
        <f t="shared" si="72"/>
        <v>12桁不足しています。調整してください。</v>
      </c>
      <c r="Y205" s="69" t="str">
        <f t="shared" si="73"/>
        <v>×</v>
      </c>
      <c r="Z205" s="70"/>
      <c r="AA205" s="71" t="e">
        <f t="shared" si="74"/>
        <v>#VALUE!</v>
      </c>
      <c r="AB205" s="71" t="e">
        <f t="shared" si="75"/>
        <v>#VALUE!</v>
      </c>
      <c r="AC205" s="71" t="e">
        <f t="shared" si="76"/>
        <v>#VALUE!</v>
      </c>
      <c r="AD205" s="72" t="e">
        <f t="shared" si="77"/>
        <v>#VALUE!</v>
      </c>
      <c r="AE205" s="72" t="e">
        <f t="shared" si="78"/>
        <v>#VALUE!</v>
      </c>
      <c r="AF205" s="72" t="e">
        <f t="shared" si="79"/>
        <v>#VALUE!</v>
      </c>
      <c r="AG205" s="72" t="e">
        <f t="shared" si="80"/>
        <v>#VALUE!</v>
      </c>
      <c r="AH205" s="72" t="e">
        <f t="shared" si="81"/>
        <v>#VALUE!</v>
      </c>
      <c r="AI205" s="72" t="e">
        <f t="shared" si="82"/>
        <v>#VALUE!</v>
      </c>
      <c r="AJ205" s="72" t="e">
        <f t="shared" si="83"/>
        <v>#VALUE!</v>
      </c>
      <c r="AK205" s="72" t="e">
        <f t="shared" si="84"/>
        <v>#VALUE!</v>
      </c>
      <c r="AL205" s="71" t="e">
        <f t="shared" si="85"/>
        <v>#VALUE!</v>
      </c>
      <c r="AM205" s="70" t="e">
        <f t="shared" si="86"/>
        <v>#VALUE!</v>
      </c>
      <c r="AN205" s="72" t="e">
        <f t="shared" si="87"/>
        <v>#VALUE!</v>
      </c>
      <c r="AO205" s="73" t="e">
        <f t="shared" si="88"/>
        <v>#VALUE!</v>
      </c>
      <c r="BL205" s="80"/>
      <c r="BM205" s="2"/>
      <c r="BN205" s="2"/>
      <c r="BO205" s="2"/>
      <c r="BP205" s="2"/>
      <c r="BQ205" s="10"/>
    </row>
    <row r="206" spans="2:69" ht="16.5" customHeight="1" thickBot="1">
      <c r="B206" s="14"/>
      <c r="C206" s="22" t="e">
        <f>VLOOKUP(A206,貼付!$A$2:$K$121,4,FALSE)</f>
        <v>#N/A</v>
      </c>
      <c r="D206" s="40" t="s">
        <v>194</v>
      </c>
      <c r="E206" s="47"/>
      <c r="F206" s="48"/>
      <c r="G206" s="49"/>
      <c r="H206" s="43"/>
      <c r="I206" s="36"/>
      <c r="R206" s="64" t="str">
        <f t="shared" si="89"/>
        <v/>
      </c>
      <c r="S206" s="65" t="str">
        <f t="shared" si="68"/>
        <v/>
      </c>
      <c r="T206" s="77"/>
      <c r="U206" s="67" t="str">
        <f t="shared" si="69"/>
        <v>○</v>
      </c>
      <c r="V206" s="68" t="str">
        <f t="shared" si="70"/>
        <v>○</v>
      </c>
      <c r="W206" s="69" t="str">
        <f t="shared" si="71"/>
        <v>○</v>
      </c>
      <c r="X206" s="69" t="str">
        <f t="shared" si="72"/>
        <v>12桁不足しています。調整してください。</v>
      </c>
      <c r="Y206" s="69" t="str">
        <f t="shared" si="73"/>
        <v>×</v>
      </c>
      <c r="Z206" s="70"/>
      <c r="AA206" s="71" t="e">
        <f t="shared" si="74"/>
        <v>#VALUE!</v>
      </c>
      <c r="AB206" s="71" t="e">
        <f t="shared" si="75"/>
        <v>#VALUE!</v>
      </c>
      <c r="AC206" s="71" t="e">
        <f t="shared" si="76"/>
        <v>#VALUE!</v>
      </c>
      <c r="AD206" s="72" t="e">
        <f t="shared" si="77"/>
        <v>#VALUE!</v>
      </c>
      <c r="AE206" s="72" t="e">
        <f t="shared" si="78"/>
        <v>#VALUE!</v>
      </c>
      <c r="AF206" s="72" t="e">
        <f t="shared" si="79"/>
        <v>#VALUE!</v>
      </c>
      <c r="AG206" s="72" t="e">
        <f t="shared" si="80"/>
        <v>#VALUE!</v>
      </c>
      <c r="AH206" s="72" t="e">
        <f t="shared" si="81"/>
        <v>#VALUE!</v>
      </c>
      <c r="AI206" s="72" t="e">
        <f t="shared" si="82"/>
        <v>#VALUE!</v>
      </c>
      <c r="AJ206" s="72" t="e">
        <f t="shared" si="83"/>
        <v>#VALUE!</v>
      </c>
      <c r="AK206" s="72" t="e">
        <f t="shared" si="84"/>
        <v>#VALUE!</v>
      </c>
      <c r="AL206" s="71" t="e">
        <f t="shared" si="85"/>
        <v>#VALUE!</v>
      </c>
      <c r="AM206" s="70" t="e">
        <f t="shared" si="86"/>
        <v>#VALUE!</v>
      </c>
      <c r="AN206" s="72" t="e">
        <f t="shared" si="87"/>
        <v>#VALUE!</v>
      </c>
      <c r="AO206" s="73" t="e">
        <f t="shared" si="88"/>
        <v>#VALUE!</v>
      </c>
      <c r="BL206" s="80"/>
      <c r="BM206" s="2"/>
      <c r="BN206" s="2"/>
      <c r="BO206" s="2"/>
      <c r="BP206" s="2"/>
      <c r="BQ206" s="10"/>
    </row>
    <row r="207" spans="2:69" ht="16.5" customHeight="1" thickBot="1">
      <c r="B207" s="14"/>
      <c r="C207" s="22" t="e">
        <f>VLOOKUP(A207,貼付!$A$2:$K$121,4,FALSE)</f>
        <v>#N/A</v>
      </c>
      <c r="D207" s="40" t="s">
        <v>195</v>
      </c>
      <c r="E207" s="47"/>
      <c r="F207" s="48"/>
      <c r="G207" s="49"/>
      <c r="H207" s="43"/>
      <c r="I207" s="36"/>
      <c r="R207" s="64" t="str">
        <f t="shared" si="89"/>
        <v/>
      </c>
      <c r="S207" s="65" t="str">
        <f t="shared" si="68"/>
        <v/>
      </c>
      <c r="T207" s="77"/>
      <c r="U207" s="67" t="str">
        <f t="shared" si="69"/>
        <v>○</v>
      </c>
      <c r="V207" s="68" t="str">
        <f t="shared" si="70"/>
        <v>○</v>
      </c>
      <c r="W207" s="69" t="str">
        <f t="shared" si="71"/>
        <v>○</v>
      </c>
      <c r="X207" s="69" t="str">
        <f t="shared" si="72"/>
        <v>12桁不足しています。調整してください。</v>
      </c>
      <c r="Y207" s="69" t="str">
        <f t="shared" si="73"/>
        <v>×</v>
      </c>
      <c r="Z207" s="70"/>
      <c r="AA207" s="71" t="e">
        <f t="shared" si="74"/>
        <v>#VALUE!</v>
      </c>
      <c r="AB207" s="71" t="e">
        <f t="shared" si="75"/>
        <v>#VALUE!</v>
      </c>
      <c r="AC207" s="71" t="e">
        <f t="shared" si="76"/>
        <v>#VALUE!</v>
      </c>
      <c r="AD207" s="72" t="e">
        <f t="shared" si="77"/>
        <v>#VALUE!</v>
      </c>
      <c r="AE207" s="72" t="e">
        <f t="shared" si="78"/>
        <v>#VALUE!</v>
      </c>
      <c r="AF207" s="72" t="e">
        <f t="shared" si="79"/>
        <v>#VALUE!</v>
      </c>
      <c r="AG207" s="72" t="e">
        <f t="shared" si="80"/>
        <v>#VALUE!</v>
      </c>
      <c r="AH207" s="72" t="e">
        <f t="shared" si="81"/>
        <v>#VALUE!</v>
      </c>
      <c r="AI207" s="72" t="e">
        <f t="shared" si="82"/>
        <v>#VALUE!</v>
      </c>
      <c r="AJ207" s="72" t="e">
        <f t="shared" si="83"/>
        <v>#VALUE!</v>
      </c>
      <c r="AK207" s="72" t="e">
        <f t="shared" si="84"/>
        <v>#VALUE!</v>
      </c>
      <c r="AL207" s="71" t="e">
        <f t="shared" si="85"/>
        <v>#VALUE!</v>
      </c>
      <c r="AM207" s="70" t="e">
        <f t="shared" si="86"/>
        <v>#VALUE!</v>
      </c>
      <c r="AN207" s="72" t="e">
        <f t="shared" si="87"/>
        <v>#VALUE!</v>
      </c>
      <c r="AO207" s="73" t="e">
        <f t="shared" si="88"/>
        <v>#VALUE!</v>
      </c>
      <c r="BL207" s="80"/>
      <c r="BM207" s="2"/>
      <c r="BN207" s="2"/>
      <c r="BO207" s="2"/>
      <c r="BP207" s="2"/>
      <c r="BQ207" s="10"/>
    </row>
    <row r="208" spans="2:69" ht="16.5" customHeight="1" thickBot="1">
      <c r="B208" s="14"/>
      <c r="C208" s="22" t="e">
        <f>VLOOKUP(A208,貼付!$A$2:$K$121,4,FALSE)</f>
        <v>#N/A</v>
      </c>
      <c r="D208" s="40" t="s">
        <v>196</v>
      </c>
      <c r="E208" s="47"/>
      <c r="F208" s="48"/>
      <c r="G208" s="49"/>
      <c r="H208" s="43"/>
      <c r="I208" s="36"/>
      <c r="R208" s="64" t="str">
        <f t="shared" si="89"/>
        <v/>
      </c>
      <c r="S208" s="65" t="str">
        <f t="shared" si="68"/>
        <v/>
      </c>
      <c r="T208" s="77"/>
      <c r="U208" s="67" t="str">
        <f t="shared" si="69"/>
        <v>○</v>
      </c>
      <c r="V208" s="68" t="str">
        <f t="shared" si="70"/>
        <v>○</v>
      </c>
      <c r="W208" s="69" t="str">
        <f t="shared" si="71"/>
        <v>○</v>
      </c>
      <c r="X208" s="69" t="str">
        <f t="shared" si="72"/>
        <v>12桁不足しています。調整してください。</v>
      </c>
      <c r="Y208" s="69" t="str">
        <f t="shared" si="73"/>
        <v>×</v>
      </c>
      <c r="Z208" s="70"/>
      <c r="AA208" s="71" t="e">
        <f t="shared" si="74"/>
        <v>#VALUE!</v>
      </c>
      <c r="AB208" s="71" t="e">
        <f t="shared" si="75"/>
        <v>#VALUE!</v>
      </c>
      <c r="AC208" s="71" t="e">
        <f t="shared" si="76"/>
        <v>#VALUE!</v>
      </c>
      <c r="AD208" s="72" t="e">
        <f t="shared" si="77"/>
        <v>#VALUE!</v>
      </c>
      <c r="AE208" s="72" t="e">
        <f t="shared" si="78"/>
        <v>#VALUE!</v>
      </c>
      <c r="AF208" s="72" t="e">
        <f t="shared" si="79"/>
        <v>#VALUE!</v>
      </c>
      <c r="AG208" s="72" t="e">
        <f t="shared" si="80"/>
        <v>#VALUE!</v>
      </c>
      <c r="AH208" s="72" t="e">
        <f t="shared" si="81"/>
        <v>#VALUE!</v>
      </c>
      <c r="AI208" s="72" t="e">
        <f t="shared" si="82"/>
        <v>#VALUE!</v>
      </c>
      <c r="AJ208" s="72" t="e">
        <f t="shared" si="83"/>
        <v>#VALUE!</v>
      </c>
      <c r="AK208" s="72" t="e">
        <f t="shared" si="84"/>
        <v>#VALUE!</v>
      </c>
      <c r="AL208" s="71" t="e">
        <f t="shared" si="85"/>
        <v>#VALUE!</v>
      </c>
      <c r="AM208" s="70" t="e">
        <f t="shared" si="86"/>
        <v>#VALUE!</v>
      </c>
      <c r="AN208" s="72" t="e">
        <f t="shared" si="87"/>
        <v>#VALUE!</v>
      </c>
      <c r="AO208" s="73" t="e">
        <f t="shared" si="88"/>
        <v>#VALUE!</v>
      </c>
      <c r="BL208" s="80"/>
      <c r="BM208" s="2"/>
      <c r="BN208" s="2"/>
      <c r="BO208" s="2"/>
      <c r="BP208" s="2"/>
      <c r="BQ208" s="10"/>
    </row>
    <row r="209" spans="2:69" ht="16.5" customHeight="1" thickBot="1">
      <c r="B209" s="14"/>
      <c r="C209" s="22" t="e">
        <f>VLOOKUP(A209,貼付!$A$2:$K$121,4,FALSE)</f>
        <v>#N/A</v>
      </c>
      <c r="D209" s="40" t="s">
        <v>197</v>
      </c>
      <c r="E209" s="47"/>
      <c r="F209" s="48"/>
      <c r="G209" s="49"/>
      <c r="H209" s="43"/>
      <c r="I209" s="36"/>
      <c r="R209" s="64" t="str">
        <f t="shared" si="89"/>
        <v/>
      </c>
      <c r="S209" s="65" t="str">
        <f t="shared" si="68"/>
        <v/>
      </c>
      <c r="T209" s="77"/>
      <c r="U209" s="67" t="str">
        <f t="shared" si="69"/>
        <v>○</v>
      </c>
      <c r="V209" s="68" t="str">
        <f t="shared" si="70"/>
        <v>○</v>
      </c>
      <c r="W209" s="69" t="str">
        <f t="shared" si="71"/>
        <v>○</v>
      </c>
      <c r="X209" s="69" t="str">
        <f t="shared" si="72"/>
        <v>12桁不足しています。調整してください。</v>
      </c>
      <c r="Y209" s="69" t="str">
        <f t="shared" si="73"/>
        <v>×</v>
      </c>
      <c r="Z209" s="70"/>
      <c r="AA209" s="71" t="e">
        <f t="shared" si="74"/>
        <v>#VALUE!</v>
      </c>
      <c r="AB209" s="71" t="e">
        <f t="shared" si="75"/>
        <v>#VALUE!</v>
      </c>
      <c r="AC209" s="71" t="e">
        <f t="shared" si="76"/>
        <v>#VALUE!</v>
      </c>
      <c r="AD209" s="72" t="e">
        <f t="shared" si="77"/>
        <v>#VALUE!</v>
      </c>
      <c r="AE209" s="72" t="e">
        <f t="shared" si="78"/>
        <v>#VALUE!</v>
      </c>
      <c r="AF209" s="72" t="e">
        <f t="shared" si="79"/>
        <v>#VALUE!</v>
      </c>
      <c r="AG209" s="72" t="e">
        <f t="shared" si="80"/>
        <v>#VALUE!</v>
      </c>
      <c r="AH209" s="72" t="e">
        <f t="shared" si="81"/>
        <v>#VALUE!</v>
      </c>
      <c r="AI209" s="72" t="e">
        <f t="shared" si="82"/>
        <v>#VALUE!</v>
      </c>
      <c r="AJ209" s="72" t="e">
        <f t="shared" si="83"/>
        <v>#VALUE!</v>
      </c>
      <c r="AK209" s="72" t="e">
        <f t="shared" si="84"/>
        <v>#VALUE!</v>
      </c>
      <c r="AL209" s="71" t="e">
        <f t="shared" si="85"/>
        <v>#VALUE!</v>
      </c>
      <c r="AM209" s="70" t="e">
        <f t="shared" si="86"/>
        <v>#VALUE!</v>
      </c>
      <c r="AN209" s="72" t="e">
        <f t="shared" si="87"/>
        <v>#VALUE!</v>
      </c>
      <c r="AO209" s="73" t="e">
        <f t="shared" si="88"/>
        <v>#VALUE!</v>
      </c>
      <c r="BL209" s="80"/>
      <c r="BM209" s="2"/>
      <c r="BN209" s="2"/>
      <c r="BO209" s="2"/>
      <c r="BP209" s="2"/>
      <c r="BQ209" s="10"/>
    </row>
    <row r="210" spans="2:69" ht="16.5" customHeight="1" thickBot="1">
      <c r="B210" s="14"/>
      <c r="C210" s="22" t="e">
        <f>VLOOKUP(A210,貼付!$A$2:$K$121,4,FALSE)</f>
        <v>#N/A</v>
      </c>
      <c r="D210" s="40" t="s">
        <v>198</v>
      </c>
      <c r="E210" s="47"/>
      <c r="F210" s="48"/>
      <c r="G210" s="49"/>
      <c r="H210" s="43"/>
      <c r="I210" s="36"/>
      <c r="R210" s="64" t="str">
        <f t="shared" si="89"/>
        <v/>
      </c>
      <c r="S210" s="65" t="str">
        <f t="shared" si="68"/>
        <v/>
      </c>
      <c r="T210" s="77"/>
      <c r="U210" s="67" t="str">
        <f t="shared" si="69"/>
        <v>○</v>
      </c>
      <c r="V210" s="68" t="str">
        <f t="shared" si="70"/>
        <v>○</v>
      </c>
      <c r="W210" s="69" t="str">
        <f t="shared" si="71"/>
        <v>○</v>
      </c>
      <c r="X210" s="69" t="str">
        <f t="shared" si="72"/>
        <v>12桁不足しています。調整してください。</v>
      </c>
      <c r="Y210" s="69" t="str">
        <f t="shared" si="73"/>
        <v>×</v>
      </c>
      <c r="Z210" s="70"/>
      <c r="AA210" s="71" t="e">
        <f t="shared" si="74"/>
        <v>#VALUE!</v>
      </c>
      <c r="AB210" s="71" t="e">
        <f t="shared" si="75"/>
        <v>#VALUE!</v>
      </c>
      <c r="AC210" s="71" t="e">
        <f t="shared" si="76"/>
        <v>#VALUE!</v>
      </c>
      <c r="AD210" s="72" t="e">
        <f t="shared" si="77"/>
        <v>#VALUE!</v>
      </c>
      <c r="AE210" s="72" t="e">
        <f t="shared" si="78"/>
        <v>#VALUE!</v>
      </c>
      <c r="AF210" s="72" t="e">
        <f t="shared" si="79"/>
        <v>#VALUE!</v>
      </c>
      <c r="AG210" s="72" t="e">
        <f t="shared" si="80"/>
        <v>#VALUE!</v>
      </c>
      <c r="AH210" s="72" t="e">
        <f t="shared" si="81"/>
        <v>#VALUE!</v>
      </c>
      <c r="AI210" s="72" t="e">
        <f t="shared" si="82"/>
        <v>#VALUE!</v>
      </c>
      <c r="AJ210" s="72" t="e">
        <f t="shared" si="83"/>
        <v>#VALUE!</v>
      </c>
      <c r="AK210" s="72" t="e">
        <f t="shared" si="84"/>
        <v>#VALUE!</v>
      </c>
      <c r="AL210" s="71" t="e">
        <f t="shared" si="85"/>
        <v>#VALUE!</v>
      </c>
      <c r="AM210" s="70" t="e">
        <f t="shared" si="86"/>
        <v>#VALUE!</v>
      </c>
      <c r="AN210" s="72" t="e">
        <f t="shared" si="87"/>
        <v>#VALUE!</v>
      </c>
      <c r="AO210" s="73" t="e">
        <f t="shared" si="88"/>
        <v>#VALUE!</v>
      </c>
      <c r="BL210" s="80"/>
      <c r="BM210" s="2"/>
      <c r="BN210" s="2"/>
      <c r="BO210" s="2"/>
      <c r="BP210" s="2"/>
      <c r="BQ210" s="10"/>
    </row>
    <row r="211" spans="2:69" ht="16.5" customHeight="1" thickBot="1">
      <c r="B211" s="14"/>
      <c r="C211" s="22" t="e">
        <f>VLOOKUP(A211,貼付!$A$2:$K$121,4,FALSE)</f>
        <v>#N/A</v>
      </c>
      <c r="D211" s="40" t="s">
        <v>199</v>
      </c>
      <c r="E211" s="47"/>
      <c r="F211" s="48"/>
      <c r="G211" s="49"/>
      <c r="H211" s="43"/>
      <c r="I211" s="36"/>
      <c r="R211" s="64" t="str">
        <f t="shared" si="89"/>
        <v/>
      </c>
      <c r="S211" s="65" t="str">
        <f t="shared" si="68"/>
        <v/>
      </c>
      <c r="T211" s="77"/>
      <c r="U211" s="67" t="str">
        <f t="shared" si="69"/>
        <v>○</v>
      </c>
      <c r="V211" s="68" t="str">
        <f t="shared" si="70"/>
        <v>○</v>
      </c>
      <c r="W211" s="69" t="str">
        <f t="shared" si="71"/>
        <v>○</v>
      </c>
      <c r="X211" s="69" t="str">
        <f t="shared" si="72"/>
        <v>12桁不足しています。調整してください。</v>
      </c>
      <c r="Y211" s="69" t="str">
        <f t="shared" si="73"/>
        <v>×</v>
      </c>
      <c r="Z211" s="70"/>
      <c r="AA211" s="71" t="e">
        <f t="shared" si="74"/>
        <v>#VALUE!</v>
      </c>
      <c r="AB211" s="71" t="e">
        <f t="shared" si="75"/>
        <v>#VALUE!</v>
      </c>
      <c r="AC211" s="71" t="e">
        <f t="shared" si="76"/>
        <v>#VALUE!</v>
      </c>
      <c r="AD211" s="72" t="e">
        <f t="shared" si="77"/>
        <v>#VALUE!</v>
      </c>
      <c r="AE211" s="72" t="e">
        <f t="shared" si="78"/>
        <v>#VALUE!</v>
      </c>
      <c r="AF211" s="72" t="e">
        <f t="shared" si="79"/>
        <v>#VALUE!</v>
      </c>
      <c r="AG211" s="72" t="e">
        <f t="shared" si="80"/>
        <v>#VALUE!</v>
      </c>
      <c r="AH211" s="72" t="e">
        <f t="shared" si="81"/>
        <v>#VALUE!</v>
      </c>
      <c r="AI211" s="72" t="e">
        <f t="shared" si="82"/>
        <v>#VALUE!</v>
      </c>
      <c r="AJ211" s="72" t="e">
        <f t="shared" si="83"/>
        <v>#VALUE!</v>
      </c>
      <c r="AK211" s="72" t="e">
        <f t="shared" si="84"/>
        <v>#VALUE!</v>
      </c>
      <c r="AL211" s="71" t="e">
        <f t="shared" si="85"/>
        <v>#VALUE!</v>
      </c>
      <c r="AM211" s="70" t="e">
        <f t="shared" si="86"/>
        <v>#VALUE!</v>
      </c>
      <c r="AN211" s="72" t="e">
        <f t="shared" si="87"/>
        <v>#VALUE!</v>
      </c>
      <c r="AO211" s="73" t="e">
        <f t="shared" si="88"/>
        <v>#VALUE!</v>
      </c>
      <c r="BL211" s="80"/>
      <c r="BM211" s="2"/>
      <c r="BN211" s="2"/>
      <c r="BO211" s="2"/>
      <c r="BP211" s="2"/>
      <c r="BQ211" s="10"/>
    </row>
    <row r="212" spans="2:69" ht="16.5" customHeight="1" thickBot="1">
      <c r="B212" s="14"/>
      <c r="C212" s="22" t="e">
        <f>VLOOKUP(A212,貼付!$A$2:$K$121,4,FALSE)</f>
        <v>#N/A</v>
      </c>
      <c r="D212" s="40" t="s">
        <v>200</v>
      </c>
      <c r="E212" s="47"/>
      <c r="F212" s="48"/>
      <c r="G212" s="49"/>
      <c r="H212" s="43"/>
      <c r="I212" s="36"/>
      <c r="R212" s="64" t="str">
        <f t="shared" si="89"/>
        <v/>
      </c>
      <c r="S212" s="65" t="str">
        <f t="shared" si="68"/>
        <v/>
      </c>
      <c r="T212" s="77"/>
      <c r="U212" s="67" t="str">
        <f t="shared" si="69"/>
        <v>○</v>
      </c>
      <c r="V212" s="68" t="str">
        <f t="shared" si="70"/>
        <v>○</v>
      </c>
      <c r="W212" s="69" t="str">
        <f t="shared" si="71"/>
        <v>○</v>
      </c>
      <c r="X212" s="69" t="str">
        <f t="shared" si="72"/>
        <v>12桁不足しています。調整してください。</v>
      </c>
      <c r="Y212" s="69" t="str">
        <f t="shared" si="73"/>
        <v>×</v>
      </c>
      <c r="Z212" s="70"/>
      <c r="AA212" s="71" t="e">
        <f t="shared" si="74"/>
        <v>#VALUE!</v>
      </c>
      <c r="AB212" s="71" t="e">
        <f t="shared" si="75"/>
        <v>#VALUE!</v>
      </c>
      <c r="AC212" s="71" t="e">
        <f t="shared" si="76"/>
        <v>#VALUE!</v>
      </c>
      <c r="AD212" s="72" t="e">
        <f t="shared" si="77"/>
        <v>#VALUE!</v>
      </c>
      <c r="AE212" s="72" t="e">
        <f t="shared" si="78"/>
        <v>#VALUE!</v>
      </c>
      <c r="AF212" s="72" t="e">
        <f t="shared" si="79"/>
        <v>#VALUE!</v>
      </c>
      <c r="AG212" s="72" t="e">
        <f t="shared" si="80"/>
        <v>#VALUE!</v>
      </c>
      <c r="AH212" s="72" t="e">
        <f t="shared" si="81"/>
        <v>#VALUE!</v>
      </c>
      <c r="AI212" s="72" t="e">
        <f t="shared" si="82"/>
        <v>#VALUE!</v>
      </c>
      <c r="AJ212" s="72" t="e">
        <f t="shared" si="83"/>
        <v>#VALUE!</v>
      </c>
      <c r="AK212" s="72" t="e">
        <f t="shared" si="84"/>
        <v>#VALUE!</v>
      </c>
      <c r="AL212" s="71" t="e">
        <f t="shared" si="85"/>
        <v>#VALUE!</v>
      </c>
      <c r="AM212" s="70" t="e">
        <f t="shared" si="86"/>
        <v>#VALUE!</v>
      </c>
      <c r="AN212" s="72" t="e">
        <f t="shared" si="87"/>
        <v>#VALUE!</v>
      </c>
      <c r="AO212" s="73" t="e">
        <f t="shared" si="88"/>
        <v>#VALUE!</v>
      </c>
      <c r="BL212" s="80"/>
      <c r="BM212" s="2"/>
      <c r="BN212" s="2"/>
      <c r="BO212" s="2"/>
      <c r="BP212" s="2"/>
      <c r="BQ212" s="10"/>
    </row>
    <row r="213" spans="2:69" ht="16.5" customHeight="1" thickBot="1">
      <c r="B213" s="14"/>
      <c r="C213" s="22" t="e">
        <f>VLOOKUP(A213,貼付!$A$2:$K$121,4,FALSE)</f>
        <v>#N/A</v>
      </c>
      <c r="D213" s="40" t="s">
        <v>201</v>
      </c>
      <c r="E213" s="47"/>
      <c r="F213" s="48"/>
      <c r="G213" s="49"/>
      <c r="H213" s="43"/>
      <c r="I213" s="36"/>
      <c r="R213" s="64" t="str">
        <f t="shared" si="89"/>
        <v/>
      </c>
      <c r="S213" s="65" t="str">
        <f t="shared" si="68"/>
        <v/>
      </c>
      <c r="T213" s="77"/>
      <c r="U213" s="67" t="str">
        <f t="shared" si="69"/>
        <v>○</v>
      </c>
      <c r="V213" s="68" t="str">
        <f t="shared" si="70"/>
        <v>○</v>
      </c>
      <c r="W213" s="69" t="str">
        <f t="shared" si="71"/>
        <v>○</v>
      </c>
      <c r="X213" s="69" t="str">
        <f t="shared" si="72"/>
        <v>12桁不足しています。調整してください。</v>
      </c>
      <c r="Y213" s="69" t="str">
        <f t="shared" si="73"/>
        <v>×</v>
      </c>
      <c r="Z213" s="70"/>
      <c r="AA213" s="71" t="e">
        <f t="shared" si="74"/>
        <v>#VALUE!</v>
      </c>
      <c r="AB213" s="71" t="e">
        <f t="shared" si="75"/>
        <v>#VALUE!</v>
      </c>
      <c r="AC213" s="71" t="e">
        <f t="shared" si="76"/>
        <v>#VALUE!</v>
      </c>
      <c r="AD213" s="72" t="e">
        <f t="shared" si="77"/>
        <v>#VALUE!</v>
      </c>
      <c r="AE213" s="72" t="e">
        <f t="shared" si="78"/>
        <v>#VALUE!</v>
      </c>
      <c r="AF213" s="72" t="e">
        <f t="shared" si="79"/>
        <v>#VALUE!</v>
      </c>
      <c r="AG213" s="72" t="e">
        <f t="shared" si="80"/>
        <v>#VALUE!</v>
      </c>
      <c r="AH213" s="72" t="e">
        <f t="shared" si="81"/>
        <v>#VALUE!</v>
      </c>
      <c r="AI213" s="72" t="e">
        <f t="shared" si="82"/>
        <v>#VALUE!</v>
      </c>
      <c r="AJ213" s="72" t="e">
        <f t="shared" si="83"/>
        <v>#VALUE!</v>
      </c>
      <c r="AK213" s="72" t="e">
        <f t="shared" si="84"/>
        <v>#VALUE!</v>
      </c>
      <c r="AL213" s="71" t="e">
        <f t="shared" si="85"/>
        <v>#VALUE!</v>
      </c>
      <c r="AM213" s="70" t="e">
        <f t="shared" si="86"/>
        <v>#VALUE!</v>
      </c>
      <c r="AN213" s="72" t="e">
        <f t="shared" si="87"/>
        <v>#VALUE!</v>
      </c>
      <c r="AO213" s="73" t="e">
        <f t="shared" si="88"/>
        <v>#VALUE!</v>
      </c>
      <c r="BL213" s="80"/>
      <c r="BM213" s="2"/>
      <c r="BN213" s="2"/>
      <c r="BO213" s="2"/>
      <c r="BP213" s="2"/>
      <c r="BQ213" s="10"/>
    </row>
    <row r="214" spans="2:69" ht="16.5" customHeight="1" thickBot="1">
      <c r="B214" s="14"/>
      <c r="C214" s="22" t="e">
        <f>VLOOKUP(A214,貼付!$A$2:$K$121,4,FALSE)</f>
        <v>#N/A</v>
      </c>
      <c r="D214" s="40" t="s">
        <v>202</v>
      </c>
      <c r="E214" s="47"/>
      <c r="F214" s="48"/>
      <c r="G214" s="49"/>
      <c r="H214" s="43"/>
      <c r="I214" s="36"/>
      <c r="R214" s="64" t="str">
        <f t="shared" si="89"/>
        <v/>
      </c>
      <c r="S214" s="65" t="str">
        <f t="shared" si="68"/>
        <v/>
      </c>
      <c r="T214" s="77"/>
      <c r="U214" s="67" t="str">
        <f t="shared" si="69"/>
        <v>○</v>
      </c>
      <c r="V214" s="68" t="str">
        <f t="shared" si="70"/>
        <v>○</v>
      </c>
      <c r="W214" s="69" t="str">
        <f t="shared" si="71"/>
        <v>○</v>
      </c>
      <c r="X214" s="69" t="str">
        <f t="shared" si="72"/>
        <v>12桁不足しています。調整してください。</v>
      </c>
      <c r="Y214" s="69" t="str">
        <f t="shared" si="73"/>
        <v>×</v>
      </c>
      <c r="Z214" s="70"/>
      <c r="AA214" s="71" t="e">
        <f t="shared" si="74"/>
        <v>#VALUE!</v>
      </c>
      <c r="AB214" s="71" t="e">
        <f t="shared" si="75"/>
        <v>#VALUE!</v>
      </c>
      <c r="AC214" s="71" t="e">
        <f t="shared" si="76"/>
        <v>#VALUE!</v>
      </c>
      <c r="AD214" s="72" t="e">
        <f t="shared" si="77"/>
        <v>#VALUE!</v>
      </c>
      <c r="AE214" s="72" t="e">
        <f t="shared" si="78"/>
        <v>#VALUE!</v>
      </c>
      <c r="AF214" s="72" t="e">
        <f t="shared" si="79"/>
        <v>#VALUE!</v>
      </c>
      <c r="AG214" s="72" t="e">
        <f t="shared" si="80"/>
        <v>#VALUE!</v>
      </c>
      <c r="AH214" s="72" t="e">
        <f t="shared" si="81"/>
        <v>#VALUE!</v>
      </c>
      <c r="AI214" s="72" t="e">
        <f t="shared" si="82"/>
        <v>#VALUE!</v>
      </c>
      <c r="AJ214" s="72" t="e">
        <f t="shared" si="83"/>
        <v>#VALUE!</v>
      </c>
      <c r="AK214" s="72" t="e">
        <f t="shared" si="84"/>
        <v>#VALUE!</v>
      </c>
      <c r="AL214" s="71" t="e">
        <f t="shared" si="85"/>
        <v>#VALUE!</v>
      </c>
      <c r="AM214" s="70" t="e">
        <f t="shared" si="86"/>
        <v>#VALUE!</v>
      </c>
      <c r="AN214" s="72" t="e">
        <f t="shared" si="87"/>
        <v>#VALUE!</v>
      </c>
      <c r="AO214" s="73" t="e">
        <f t="shared" si="88"/>
        <v>#VALUE!</v>
      </c>
      <c r="BL214" s="80"/>
      <c r="BM214" s="2"/>
      <c r="BN214" s="2"/>
      <c r="BO214" s="2"/>
      <c r="BP214" s="2"/>
      <c r="BQ214" s="10"/>
    </row>
    <row r="215" spans="2:69" ht="16.5" customHeight="1" thickBot="1">
      <c r="B215" s="14"/>
      <c r="C215" s="22" t="e">
        <f>VLOOKUP(A215,貼付!$A$2:$K$121,4,FALSE)</f>
        <v>#N/A</v>
      </c>
      <c r="D215" s="40" t="s">
        <v>203</v>
      </c>
      <c r="E215" s="47"/>
      <c r="F215" s="48"/>
      <c r="G215" s="49"/>
      <c r="H215" s="43"/>
      <c r="I215" s="36"/>
      <c r="R215" s="64" t="str">
        <f t="shared" si="89"/>
        <v/>
      </c>
      <c r="S215" s="65" t="str">
        <f t="shared" si="68"/>
        <v/>
      </c>
      <c r="T215" s="77"/>
      <c r="U215" s="67" t="str">
        <f t="shared" si="69"/>
        <v>○</v>
      </c>
      <c r="V215" s="68" t="str">
        <f t="shared" si="70"/>
        <v>○</v>
      </c>
      <c r="W215" s="69" t="str">
        <f t="shared" si="71"/>
        <v>○</v>
      </c>
      <c r="X215" s="69" t="str">
        <f t="shared" si="72"/>
        <v>12桁不足しています。調整してください。</v>
      </c>
      <c r="Y215" s="69" t="str">
        <f t="shared" si="73"/>
        <v>×</v>
      </c>
      <c r="Z215" s="70"/>
      <c r="AA215" s="71" t="e">
        <f t="shared" si="74"/>
        <v>#VALUE!</v>
      </c>
      <c r="AB215" s="71" t="e">
        <f t="shared" si="75"/>
        <v>#VALUE!</v>
      </c>
      <c r="AC215" s="71" t="e">
        <f t="shared" si="76"/>
        <v>#VALUE!</v>
      </c>
      <c r="AD215" s="72" t="e">
        <f t="shared" si="77"/>
        <v>#VALUE!</v>
      </c>
      <c r="AE215" s="72" t="e">
        <f t="shared" si="78"/>
        <v>#VALUE!</v>
      </c>
      <c r="AF215" s="72" t="e">
        <f t="shared" si="79"/>
        <v>#VALUE!</v>
      </c>
      <c r="AG215" s="72" t="e">
        <f t="shared" si="80"/>
        <v>#VALUE!</v>
      </c>
      <c r="AH215" s="72" t="e">
        <f t="shared" si="81"/>
        <v>#VALUE!</v>
      </c>
      <c r="AI215" s="72" t="e">
        <f t="shared" si="82"/>
        <v>#VALUE!</v>
      </c>
      <c r="AJ215" s="72" t="e">
        <f t="shared" si="83"/>
        <v>#VALUE!</v>
      </c>
      <c r="AK215" s="72" t="e">
        <f t="shared" si="84"/>
        <v>#VALUE!</v>
      </c>
      <c r="AL215" s="71" t="e">
        <f t="shared" si="85"/>
        <v>#VALUE!</v>
      </c>
      <c r="AM215" s="70" t="e">
        <f t="shared" si="86"/>
        <v>#VALUE!</v>
      </c>
      <c r="AN215" s="72" t="e">
        <f t="shared" si="87"/>
        <v>#VALUE!</v>
      </c>
      <c r="AO215" s="73" t="e">
        <f t="shared" si="88"/>
        <v>#VALUE!</v>
      </c>
      <c r="BL215" s="80"/>
      <c r="BM215" s="2"/>
      <c r="BN215" s="2"/>
      <c r="BO215" s="2"/>
      <c r="BP215" s="2"/>
      <c r="BQ215" s="10"/>
    </row>
    <row r="216" spans="2:69" ht="16.5" customHeight="1" thickBot="1">
      <c r="B216" s="14"/>
      <c r="C216" s="22" t="e">
        <f>VLOOKUP(A216,貼付!$A$2:$K$121,4,FALSE)</f>
        <v>#N/A</v>
      </c>
      <c r="D216" s="40" t="s">
        <v>204</v>
      </c>
      <c r="E216" s="47"/>
      <c r="F216" s="48"/>
      <c r="G216" s="49"/>
      <c r="H216" s="43"/>
      <c r="I216" s="36"/>
      <c r="R216" s="64" t="str">
        <f t="shared" si="89"/>
        <v/>
      </c>
      <c r="S216" s="65" t="str">
        <f t="shared" si="68"/>
        <v/>
      </c>
      <c r="T216" s="77"/>
      <c r="U216" s="67" t="str">
        <f t="shared" si="69"/>
        <v>○</v>
      </c>
      <c r="V216" s="68" t="str">
        <f t="shared" si="70"/>
        <v>○</v>
      </c>
      <c r="W216" s="69" t="str">
        <f t="shared" si="71"/>
        <v>○</v>
      </c>
      <c r="X216" s="69" t="str">
        <f t="shared" si="72"/>
        <v>12桁不足しています。調整してください。</v>
      </c>
      <c r="Y216" s="69" t="str">
        <f t="shared" si="73"/>
        <v>×</v>
      </c>
      <c r="Z216" s="70"/>
      <c r="AA216" s="71" t="e">
        <f t="shared" si="74"/>
        <v>#VALUE!</v>
      </c>
      <c r="AB216" s="71" t="e">
        <f t="shared" si="75"/>
        <v>#VALUE!</v>
      </c>
      <c r="AC216" s="71" t="e">
        <f t="shared" si="76"/>
        <v>#VALUE!</v>
      </c>
      <c r="AD216" s="72" t="e">
        <f t="shared" si="77"/>
        <v>#VALUE!</v>
      </c>
      <c r="AE216" s="72" t="e">
        <f t="shared" si="78"/>
        <v>#VALUE!</v>
      </c>
      <c r="AF216" s="72" t="e">
        <f t="shared" si="79"/>
        <v>#VALUE!</v>
      </c>
      <c r="AG216" s="72" t="e">
        <f t="shared" si="80"/>
        <v>#VALUE!</v>
      </c>
      <c r="AH216" s="72" t="e">
        <f t="shared" si="81"/>
        <v>#VALUE!</v>
      </c>
      <c r="AI216" s="72" t="e">
        <f t="shared" si="82"/>
        <v>#VALUE!</v>
      </c>
      <c r="AJ216" s="72" t="e">
        <f t="shared" si="83"/>
        <v>#VALUE!</v>
      </c>
      <c r="AK216" s="72" t="e">
        <f t="shared" si="84"/>
        <v>#VALUE!</v>
      </c>
      <c r="AL216" s="71" t="e">
        <f t="shared" si="85"/>
        <v>#VALUE!</v>
      </c>
      <c r="AM216" s="70" t="e">
        <f t="shared" si="86"/>
        <v>#VALUE!</v>
      </c>
      <c r="AN216" s="72" t="e">
        <f t="shared" si="87"/>
        <v>#VALUE!</v>
      </c>
      <c r="AO216" s="73" t="e">
        <f t="shared" si="88"/>
        <v>#VALUE!</v>
      </c>
      <c r="BL216" s="80"/>
      <c r="BM216" s="2"/>
      <c r="BN216" s="2"/>
      <c r="BO216" s="2"/>
      <c r="BP216" s="2"/>
      <c r="BQ216" s="10"/>
    </row>
    <row r="217" spans="2:69" ht="16.5" customHeight="1" thickBot="1">
      <c r="B217" s="14"/>
      <c r="C217" s="22" t="e">
        <f>VLOOKUP(A217,貼付!$A$2:$K$121,4,FALSE)</f>
        <v>#N/A</v>
      </c>
      <c r="D217" s="40" t="s">
        <v>205</v>
      </c>
      <c r="E217" s="47"/>
      <c r="F217" s="48"/>
      <c r="G217" s="49"/>
      <c r="H217" s="43"/>
      <c r="I217" s="36"/>
      <c r="R217" s="64" t="str">
        <f t="shared" si="89"/>
        <v/>
      </c>
      <c r="S217" s="65" t="str">
        <f t="shared" si="68"/>
        <v/>
      </c>
      <c r="T217" s="77"/>
      <c r="U217" s="67" t="str">
        <f t="shared" si="69"/>
        <v>○</v>
      </c>
      <c r="V217" s="68" t="str">
        <f t="shared" si="70"/>
        <v>○</v>
      </c>
      <c r="W217" s="69" t="str">
        <f t="shared" si="71"/>
        <v>○</v>
      </c>
      <c r="X217" s="69" t="str">
        <f t="shared" si="72"/>
        <v>12桁不足しています。調整してください。</v>
      </c>
      <c r="Y217" s="69" t="str">
        <f t="shared" si="73"/>
        <v>×</v>
      </c>
      <c r="Z217" s="70"/>
      <c r="AA217" s="71" t="e">
        <f t="shared" si="74"/>
        <v>#VALUE!</v>
      </c>
      <c r="AB217" s="71" t="e">
        <f t="shared" si="75"/>
        <v>#VALUE!</v>
      </c>
      <c r="AC217" s="71" t="e">
        <f t="shared" si="76"/>
        <v>#VALUE!</v>
      </c>
      <c r="AD217" s="72" t="e">
        <f t="shared" si="77"/>
        <v>#VALUE!</v>
      </c>
      <c r="AE217" s="72" t="e">
        <f t="shared" si="78"/>
        <v>#VALUE!</v>
      </c>
      <c r="AF217" s="72" t="e">
        <f t="shared" si="79"/>
        <v>#VALUE!</v>
      </c>
      <c r="AG217" s="72" t="e">
        <f t="shared" si="80"/>
        <v>#VALUE!</v>
      </c>
      <c r="AH217" s="72" t="e">
        <f t="shared" si="81"/>
        <v>#VALUE!</v>
      </c>
      <c r="AI217" s="72" t="e">
        <f t="shared" si="82"/>
        <v>#VALUE!</v>
      </c>
      <c r="AJ217" s="72" t="e">
        <f t="shared" si="83"/>
        <v>#VALUE!</v>
      </c>
      <c r="AK217" s="72" t="e">
        <f t="shared" si="84"/>
        <v>#VALUE!</v>
      </c>
      <c r="AL217" s="71" t="e">
        <f t="shared" si="85"/>
        <v>#VALUE!</v>
      </c>
      <c r="AM217" s="70" t="e">
        <f t="shared" si="86"/>
        <v>#VALUE!</v>
      </c>
      <c r="AN217" s="72" t="e">
        <f t="shared" si="87"/>
        <v>#VALUE!</v>
      </c>
      <c r="AO217" s="73" t="e">
        <f t="shared" si="88"/>
        <v>#VALUE!</v>
      </c>
      <c r="BL217" s="80"/>
      <c r="BM217" s="2"/>
      <c r="BN217" s="2"/>
      <c r="BO217" s="2"/>
      <c r="BP217" s="2"/>
      <c r="BQ217" s="10"/>
    </row>
    <row r="218" spans="2:69" ht="16.5" customHeight="1" thickBot="1">
      <c r="B218" s="14"/>
      <c r="C218" s="22" t="e">
        <f>VLOOKUP(A218,貼付!$A$2:$K$121,4,FALSE)</f>
        <v>#N/A</v>
      </c>
      <c r="D218" s="40" t="s">
        <v>206</v>
      </c>
      <c r="E218" s="47"/>
      <c r="F218" s="48"/>
      <c r="G218" s="49"/>
      <c r="H218" s="43"/>
      <c r="I218" s="36"/>
      <c r="R218" s="64" t="str">
        <f t="shared" si="89"/>
        <v/>
      </c>
      <c r="S218" s="65" t="str">
        <f t="shared" si="68"/>
        <v/>
      </c>
      <c r="T218" s="77"/>
      <c r="U218" s="67" t="str">
        <f t="shared" si="69"/>
        <v>○</v>
      </c>
      <c r="V218" s="68" t="str">
        <f t="shared" si="70"/>
        <v>○</v>
      </c>
      <c r="W218" s="69" t="str">
        <f t="shared" si="71"/>
        <v>○</v>
      </c>
      <c r="X218" s="69" t="str">
        <f t="shared" si="72"/>
        <v>12桁不足しています。調整してください。</v>
      </c>
      <c r="Y218" s="69" t="str">
        <f t="shared" si="73"/>
        <v>×</v>
      </c>
      <c r="Z218" s="70"/>
      <c r="AA218" s="71" t="e">
        <f t="shared" si="74"/>
        <v>#VALUE!</v>
      </c>
      <c r="AB218" s="71" t="e">
        <f t="shared" si="75"/>
        <v>#VALUE!</v>
      </c>
      <c r="AC218" s="71" t="e">
        <f t="shared" si="76"/>
        <v>#VALUE!</v>
      </c>
      <c r="AD218" s="72" t="e">
        <f t="shared" si="77"/>
        <v>#VALUE!</v>
      </c>
      <c r="AE218" s="72" t="e">
        <f t="shared" si="78"/>
        <v>#VALUE!</v>
      </c>
      <c r="AF218" s="72" t="e">
        <f t="shared" si="79"/>
        <v>#VALUE!</v>
      </c>
      <c r="AG218" s="72" t="e">
        <f t="shared" si="80"/>
        <v>#VALUE!</v>
      </c>
      <c r="AH218" s="72" t="e">
        <f t="shared" si="81"/>
        <v>#VALUE!</v>
      </c>
      <c r="AI218" s="72" t="e">
        <f t="shared" si="82"/>
        <v>#VALUE!</v>
      </c>
      <c r="AJ218" s="72" t="e">
        <f t="shared" si="83"/>
        <v>#VALUE!</v>
      </c>
      <c r="AK218" s="72" t="e">
        <f t="shared" si="84"/>
        <v>#VALUE!</v>
      </c>
      <c r="AL218" s="71" t="e">
        <f t="shared" si="85"/>
        <v>#VALUE!</v>
      </c>
      <c r="AM218" s="70" t="e">
        <f t="shared" si="86"/>
        <v>#VALUE!</v>
      </c>
      <c r="AN218" s="72" t="e">
        <f t="shared" si="87"/>
        <v>#VALUE!</v>
      </c>
      <c r="AO218" s="73" t="e">
        <f t="shared" si="88"/>
        <v>#VALUE!</v>
      </c>
      <c r="BL218" s="80"/>
      <c r="BM218" s="2"/>
      <c r="BN218" s="2"/>
      <c r="BO218" s="2"/>
      <c r="BP218" s="2"/>
      <c r="BQ218" s="10"/>
    </row>
    <row r="219" spans="2:69" ht="16.5" customHeight="1" thickBot="1">
      <c r="B219" s="14"/>
      <c r="C219" s="22" t="e">
        <f>VLOOKUP(A219,貼付!$A$2:$K$121,4,FALSE)</f>
        <v>#N/A</v>
      </c>
      <c r="D219" s="40" t="s">
        <v>207</v>
      </c>
      <c r="E219" s="47"/>
      <c r="F219" s="48"/>
      <c r="G219" s="49"/>
      <c r="H219" s="43"/>
      <c r="I219" s="36"/>
      <c r="R219" s="64" t="str">
        <f t="shared" si="89"/>
        <v/>
      </c>
      <c r="S219" s="65" t="str">
        <f t="shared" si="68"/>
        <v/>
      </c>
      <c r="T219" s="77"/>
      <c r="U219" s="67" t="str">
        <f t="shared" si="69"/>
        <v>○</v>
      </c>
      <c r="V219" s="68" t="str">
        <f t="shared" si="70"/>
        <v>○</v>
      </c>
      <c r="W219" s="69" t="str">
        <f t="shared" si="71"/>
        <v>○</v>
      </c>
      <c r="X219" s="69" t="str">
        <f t="shared" si="72"/>
        <v>12桁不足しています。調整してください。</v>
      </c>
      <c r="Y219" s="69" t="str">
        <f t="shared" si="73"/>
        <v>×</v>
      </c>
      <c r="Z219" s="70"/>
      <c r="AA219" s="71" t="e">
        <f t="shared" si="74"/>
        <v>#VALUE!</v>
      </c>
      <c r="AB219" s="71" t="e">
        <f t="shared" si="75"/>
        <v>#VALUE!</v>
      </c>
      <c r="AC219" s="71" t="e">
        <f t="shared" si="76"/>
        <v>#VALUE!</v>
      </c>
      <c r="AD219" s="72" t="e">
        <f t="shared" si="77"/>
        <v>#VALUE!</v>
      </c>
      <c r="AE219" s="72" t="e">
        <f t="shared" si="78"/>
        <v>#VALUE!</v>
      </c>
      <c r="AF219" s="72" t="e">
        <f t="shared" si="79"/>
        <v>#VALUE!</v>
      </c>
      <c r="AG219" s="72" t="e">
        <f t="shared" si="80"/>
        <v>#VALUE!</v>
      </c>
      <c r="AH219" s="72" t="e">
        <f t="shared" si="81"/>
        <v>#VALUE!</v>
      </c>
      <c r="AI219" s="72" t="e">
        <f t="shared" si="82"/>
        <v>#VALUE!</v>
      </c>
      <c r="AJ219" s="72" t="e">
        <f t="shared" si="83"/>
        <v>#VALUE!</v>
      </c>
      <c r="AK219" s="72" t="e">
        <f t="shared" si="84"/>
        <v>#VALUE!</v>
      </c>
      <c r="AL219" s="71" t="e">
        <f t="shared" si="85"/>
        <v>#VALUE!</v>
      </c>
      <c r="AM219" s="70" t="e">
        <f t="shared" si="86"/>
        <v>#VALUE!</v>
      </c>
      <c r="AN219" s="72" t="e">
        <f t="shared" si="87"/>
        <v>#VALUE!</v>
      </c>
      <c r="AO219" s="73" t="e">
        <f t="shared" si="88"/>
        <v>#VALUE!</v>
      </c>
      <c r="BL219" s="80"/>
      <c r="BM219" s="2"/>
      <c r="BN219" s="2"/>
      <c r="BO219" s="2"/>
      <c r="BP219" s="2"/>
      <c r="BQ219" s="10"/>
    </row>
    <row r="220" spans="2:69" ht="16.5" customHeight="1" thickBot="1">
      <c r="B220" s="14"/>
      <c r="C220" s="22" t="e">
        <f>VLOOKUP(A220,貼付!$A$2:$K$121,4,FALSE)</f>
        <v>#N/A</v>
      </c>
      <c r="D220" s="40" t="s">
        <v>208</v>
      </c>
      <c r="E220" s="47"/>
      <c r="F220" s="48"/>
      <c r="G220" s="49"/>
      <c r="H220" s="43"/>
      <c r="I220" s="36"/>
      <c r="R220" s="64" t="str">
        <f t="shared" si="89"/>
        <v/>
      </c>
      <c r="S220" s="65" t="str">
        <f t="shared" si="68"/>
        <v/>
      </c>
      <c r="T220" s="77"/>
      <c r="U220" s="67" t="str">
        <f t="shared" si="69"/>
        <v>○</v>
      </c>
      <c r="V220" s="68" t="str">
        <f t="shared" si="70"/>
        <v>○</v>
      </c>
      <c r="W220" s="69" t="str">
        <f t="shared" si="71"/>
        <v>○</v>
      </c>
      <c r="X220" s="69" t="str">
        <f t="shared" si="72"/>
        <v>12桁不足しています。調整してください。</v>
      </c>
      <c r="Y220" s="69" t="str">
        <f t="shared" si="73"/>
        <v>×</v>
      </c>
      <c r="Z220" s="70"/>
      <c r="AA220" s="71" t="e">
        <f t="shared" si="74"/>
        <v>#VALUE!</v>
      </c>
      <c r="AB220" s="71" t="e">
        <f t="shared" si="75"/>
        <v>#VALUE!</v>
      </c>
      <c r="AC220" s="71" t="e">
        <f t="shared" si="76"/>
        <v>#VALUE!</v>
      </c>
      <c r="AD220" s="72" t="e">
        <f t="shared" si="77"/>
        <v>#VALUE!</v>
      </c>
      <c r="AE220" s="72" t="e">
        <f t="shared" si="78"/>
        <v>#VALUE!</v>
      </c>
      <c r="AF220" s="72" t="e">
        <f t="shared" si="79"/>
        <v>#VALUE!</v>
      </c>
      <c r="AG220" s="72" t="e">
        <f t="shared" si="80"/>
        <v>#VALUE!</v>
      </c>
      <c r="AH220" s="72" t="e">
        <f t="shared" si="81"/>
        <v>#VALUE!</v>
      </c>
      <c r="AI220" s="72" t="e">
        <f t="shared" si="82"/>
        <v>#VALUE!</v>
      </c>
      <c r="AJ220" s="72" t="e">
        <f t="shared" si="83"/>
        <v>#VALUE!</v>
      </c>
      <c r="AK220" s="72" t="e">
        <f t="shared" si="84"/>
        <v>#VALUE!</v>
      </c>
      <c r="AL220" s="71" t="e">
        <f t="shared" si="85"/>
        <v>#VALUE!</v>
      </c>
      <c r="AM220" s="70" t="e">
        <f t="shared" si="86"/>
        <v>#VALUE!</v>
      </c>
      <c r="AN220" s="72" t="e">
        <f t="shared" si="87"/>
        <v>#VALUE!</v>
      </c>
      <c r="AO220" s="73" t="e">
        <f t="shared" si="88"/>
        <v>#VALUE!</v>
      </c>
      <c r="BL220" s="80"/>
      <c r="BM220" s="2"/>
      <c r="BN220" s="2"/>
      <c r="BO220" s="2"/>
      <c r="BP220" s="2"/>
      <c r="BQ220" s="10"/>
    </row>
    <row r="221" spans="2:69" ht="16.5" customHeight="1" thickBot="1">
      <c r="B221" s="14"/>
      <c r="C221" s="22" t="e">
        <f>VLOOKUP(A221,貼付!$A$2:$K$121,4,FALSE)</f>
        <v>#N/A</v>
      </c>
      <c r="D221" s="40" t="s">
        <v>209</v>
      </c>
      <c r="E221" s="47"/>
      <c r="F221" s="48"/>
      <c r="G221" s="49"/>
      <c r="H221" s="43"/>
      <c r="I221" s="36"/>
      <c r="R221" s="64" t="str">
        <f t="shared" si="89"/>
        <v/>
      </c>
      <c r="S221" s="65" t="str">
        <f t="shared" si="68"/>
        <v/>
      </c>
      <c r="T221" s="77"/>
      <c r="U221" s="67" t="str">
        <f t="shared" si="69"/>
        <v>○</v>
      </c>
      <c r="V221" s="68" t="str">
        <f t="shared" si="70"/>
        <v>○</v>
      </c>
      <c r="W221" s="69" t="str">
        <f t="shared" si="71"/>
        <v>○</v>
      </c>
      <c r="X221" s="69" t="str">
        <f t="shared" si="72"/>
        <v>12桁不足しています。調整してください。</v>
      </c>
      <c r="Y221" s="69" t="str">
        <f t="shared" si="73"/>
        <v>×</v>
      </c>
      <c r="Z221" s="70"/>
      <c r="AA221" s="71" t="e">
        <f t="shared" si="74"/>
        <v>#VALUE!</v>
      </c>
      <c r="AB221" s="71" t="e">
        <f t="shared" si="75"/>
        <v>#VALUE!</v>
      </c>
      <c r="AC221" s="71" t="e">
        <f t="shared" si="76"/>
        <v>#VALUE!</v>
      </c>
      <c r="AD221" s="72" t="e">
        <f t="shared" si="77"/>
        <v>#VALUE!</v>
      </c>
      <c r="AE221" s="72" t="e">
        <f t="shared" si="78"/>
        <v>#VALUE!</v>
      </c>
      <c r="AF221" s="72" t="e">
        <f t="shared" si="79"/>
        <v>#VALUE!</v>
      </c>
      <c r="AG221" s="72" t="e">
        <f t="shared" si="80"/>
        <v>#VALUE!</v>
      </c>
      <c r="AH221" s="72" t="e">
        <f t="shared" si="81"/>
        <v>#VALUE!</v>
      </c>
      <c r="AI221" s="72" t="e">
        <f t="shared" si="82"/>
        <v>#VALUE!</v>
      </c>
      <c r="AJ221" s="72" t="e">
        <f t="shared" si="83"/>
        <v>#VALUE!</v>
      </c>
      <c r="AK221" s="72" t="e">
        <f t="shared" si="84"/>
        <v>#VALUE!</v>
      </c>
      <c r="AL221" s="71" t="e">
        <f t="shared" si="85"/>
        <v>#VALUE!</v>
      </c>
      <c r="AM221" s="70" t="e">
        <f t="shared" si="86"/>
        <v>#VALUE!</v>
      </c>
      <c r="AN221" s="72" t="e">
        <f t="shared" si="87"/>
        <v>#VALUE!</v>
      </c>
      <c r="AO221" s="73" t="e">
        <f t="shared" si="88"/>
        <v>#VALUE!</v>
      </c>
      <c r="BL221" s="80"/>
      <c r="BM221" s="2"/>
      <c r="BN221" s="2"/>
      <c r="BO221" s="2"/>
      <c r="BP221" s="2"/>
      <c r="BQ221" s="10"/>
    </row>
    <row r="222" spans="2:69" ht="16.5" customHeight="1" thickBot="1">
      <c r="B222" s="14"/>
      <c r="C222" s="22" t="e">
        <f>VLOOKUP(A222,貼付!$A$2:$K$121,4,FALSE)</f>
        <v>#N/A</v>
      </c>
      <c r="D222" s="40" t="s">
        <v>210</v>
      </c>
      <c r="E222" s="47"/>
      <c r="F222" s="48"/>
      <c r="G222" s="49"/>
      <c r="H222" s="43"/>
      <c r="I222" s="36"/>
      <c r="R222" s="64" t="str">
        <f t="shared" si="89"/>
        <v/>
      </c>
      <c r="S222" s="65" t="str">
        <f t="shared" si="68"/>
        <v/>
      </c>
      <c r="T222" s="77"/>
      <c r="U222" s="67" t="str">
        <f t="shared" si="69"/>
        <v>○</v>
      </c>
      <c r="V222" s="68" t="str">
        <f t="shared" si="70"/>
        <v>○</v>
      </c>
      <c r="W222" s="69" t="str">
        <f t="shared" si="71"/>
        <v>○</v>
      </c>
      <c r="X222" s="69" t="str">
        <f t="shared" si="72"/>
        <v>12桁不足しています。調整してください。</v>
      </c>
      <c r="Y222" s="69" t="str">
        <f t="shared" si="73"/>
        <v>×</v>
      </c>
      <c r="Z222" s="70"/>
      <c r="AA222" s="71" t="e">
        <f t="shared" si="74"/>
        <v>#VALUE!</v>
      </c>
      <c r="AB222" s="71" t="e">
        <f t="shared" si="75"/>
        <v>#VALUE!</v>
      </c>
      <c r="AC222" s="71" t="e">
        <f t="shared" si="76"/>
        <v>#VALUE!</v>
      </c>
      <c r="AD222" s="72" t="e">
        <f t="shared" si="77"/>
        <v>#VALUE!</v>
      </c>
      <c r="AE222" s="72" t="e">
        <f t="shared" si="78"/>
        <v>#VALUE!</v>
      </c>
      <c r="AF222" s="72" t="e">
        <f t="shared" si="79"/>
        <v>#VALUE!</v>
      </c>
      <c r="AG222" s="72" t="e">
        <f t="shared" si="80"/>
        <v>#VALUE!</v>
      </c>
      <c r="AH222" s="72" t="e">
        <f t="shared" si="81"/>
        <v>#VALUE!</v>
      </c>
      <c r="AI222" s="72" t="e">
        <f t="shared" si="82"/>
        <v>#VALUE!</v>
      </c>
      <c r="AJ222" s="72" t="e">
        <f t="shared" si="83"/>
        <v>#VALUE!</v>
      </c>
      <c r="AK222" s="72" t="e">
        <f t="shared" si="84"/>
        <v>#VALUE!</v>
      </c>
      <c r="AL222" s="71" t="e">
        <f t="shared" si="85"/>
        <v>#VALUE!</v>
      </c>
      <c r="AM222" s="70" t="e">
        <f t="shared" si="86"/>
        <v>#VALUE!</v>
      </c>
      <c r="AN222" s="72" t="e">
        <f t="shared" si="87"/>
        <v>#VALUE!</v>
      </c>
      <c r="AO222" s="73" t="e">
        <f t="shared" si="88"/>
        <v>#VALUE!</v>
      </c>
      <c r="BL222" s="80"/>
      <c r="BM222" s="2"/>
      <c r="BN222" s="2"/>
      <c r="BO222" s="2"/>
      <c r="BP222" s="2"/>
      <c r="BQ222" s="10"/>
    </row>
    <row r="223" spans="2:69" ht="16.5" customHeight="1" thickBot="1">
      <c r="B223" s="14"/>
      <c r="C223" s="22" t="e">
        <f>VLOOKUP(A223,貼付!$A$2:$K$121,4,FALSE)</f>
        <v>#N/A</v>
      </c>
      <c r="D223" s="40" t="s">
        <v>211</v>
      </c>
      <c r="E223" s="47"/>
      <c r="F223" s="48"/>
      <c r="G223" s="49"/>
      <c r="H223" s="43"/>
      <c r="I223" s="36"/>
      <c r="R223" s="64" t="str">
        <f t="shared" si="89"/>
        <v/>
      </c>
      <c r="S223" s="65" t="str">
        <f t="shared" si="68"/>
        <v/>
      </c>
      <c r="T223" s="77"/>
      <c r="U223" s="67" t="str">
        <f t="shared" si="69"/>
        <v>○</v>
      </c>
      <c r="V223" s="68" t="str">
        <f t="shared" si="70"/>
        <v>○</v>
      </c>
      <c r="W223" s="69" t="str">
        <f t="shared" si="71"/>
        <v>○</v>
      </c>
      <c r="X223" s="69" t="str">
        <f t="shared" si="72"/>
        <v>12桁不足しています。調整してください。</v>
      </c>
      <c r="Y223" s="69" t="str">
        <f t="shared" si="73"/>
        <v>×</v>
      </c>
      <c r="Z223" s="70"/>
      <c r="AA223" s="71" t="e">
        <f t="shared" si="74"/>
        <v>#VALUE!</v>
      </c>
      <c r="AB223" s="71" t="e">
        <f t="shared" si="75"/>
        <v>#VALUE!</v>
      </c>
      <c r="AC223" s="71" t="e">
        <f t="shared" si="76"/>
        <v>#VALUE!</v>
      </c>
      <c r="AD223" s="72" t="e">
        <f t="shared" si="77"/>
        <v>#VALUE!</v>
      </c>
      <c r="AE223" s="72" t="e">
        <f t="shared" si="78"/>
        <v>#VALUE!</v>
      </c>
      <c r="AF223" s="72" t="e">
        <f t="shared" si="79"/>
        <v>#VALUE!</v>
      </c>
      <c r="AG223" s="72" t="e">
        <f t="shared" si="80"/>
        <v>#VALUE!</v>
      </c>
      <c r="AH223" s="72" t="e">
        <f t="shared" si="81"/>
        <v>#VALUE!</v>
      </c>
      <c r="AI223" s="72" t="e">
        <f t="shared" si="82"/>
        <v>#VALUE!</v>
      </c>
      <c r="AJ223" s="72" t="e">
        <f t="shared" si="83"/>
        <v>#VALUE!</v>
      </c>
      <c r="AK223" s="72" t="e">
        <f t="shared" si="84"/>
        <v>#VALUE!</v>
      </c>
      <c r="AL223" s="71" t="e">
        <f t="shared" si="85"/>
        <v>#VALUE!</v>
      </c>
      <c r="AM223" s="70" t="e">
        <f t="shared" si="86"/>
        <v>#VALUE!</v>
      </c>
      <c r="AN223" s="72" t="e">
        <f t="shared" si="87"/>
        <v>#VALUE!</v>
      </c>
      <c r="AO223" s="73" t="e">
        <f t="shared" si="88"/>
        <v>#VALUE!</v>
      </c>
      <c r="BL223" s="80"/>
      <c r="BM223" s="2"/>
      <c r="BN223" s="2"/>
      <c r="BO223" s="2"/>
      <c r="BP223" s="2"/>
      <c r="BQ223" s="10"/>
    </row>
    <row r="224" spans="2:69" ht="16.5" customHeight="1" thickBot="1">
      <c r="B224" s="14"/>
      <c r="C224" s="22" t="e">
        <f>VLOOKUP(A224,貼付!$A$2:$K$121,4,FALSE)</f>
        <v>#N/A</v>
      </c>
      <c r="D224" s="40" t="s">
        <v>212</v>
      </c>
      <c r="E224" s="47"/>
      <c r="F224" s="48"/>
      <c r="G224" s="49"/>
      <c r="H224" s="43"/>
      <c r="I224" s="36"/>
      <c r="R224" s="64" t="str">
        <f t="shared" si="89"/>
        <v/>
      </c>
      <c r="S224" s="65" t="str">
        <f t="shared" si="68"/>
        <v/>
      </c>
      <c r="T224" s="77"/>
      <c r="U224" s="67" t="str">
        <f t="shared" si="69"/>
        <v>○</v>
      </c>
      <c r="V224" s="68" t="str">
        <f t="shared" si="70"/>
        <v>○</v>
      </c>
      <c r="W224" s="69" t="str">
        <f t="shared" si="71"/>
        <v>○</v>
      </c>
      <c r="X224" s="69" t="str">
        <f t="shared" si="72"/>
        <v>12桁不足しています。調整してください。</v>
      </c>
      <c r="Y224" s="69" t="str">
        <f t="shared" si="73"/>
        <v>×</v>
      </c>
      <c r="Z224" s="70"/>
      <c r="AA224" s="71" t="e">
        <f t="shared" si="74"/>
        <v>#VALUE!</v>
      </c>
      <c r="AB224" s="71" t="e">
        <f t="shared" si="75"/>
        <v>#VALUE!</v>
      </c>
      <c r="AC224" s="71" t="e">
        <f t="shared" si="76"/>
        <v>#VALUE!</v>
      </c>
      <c r="AD224" s="72" t="e">
        <f t="shared" si="77"/>
        <v>#VALUE!</v>
      </c>
      <c r="AE224" s="72" t="e">
        <f t="shared" si="78"/>
        <v>#VALUE!</v>
      </c>
      <c r="AF224" s="72" t="e">
        <f t="shared" si="79"/>
        <v>#VALUE!</v>
      </c>
      <c r="AG224" s="72" t="e">
        <f t="shared" si="80"/>
        <v>#VALUE!</v>
      </c>
      <c r="AH224" s="72" t="e">
        <f t="shared" si="81"/>
        <v>#VALUE!</v>
      </c>
      <c r="AI224" s="72" t="e">
        <f t="shared" si="82"/>
        <v>#VALUE!</v>
      </c>
      <c r="AJ224" s="72" t="e">
        <f t="shared" si="83"/>
        <v>#VALUE!</v>
      </c>
      <c r="AK224" s="72" t="e">
        <f t="shared" si="84"/>
        <v>#VALUE!</v>
      </c>
      <c r="AL224" s="71" t="e">
        <f t="shared" si="85"/>
        <v>#VALUE!</v>
      </c>
      <c r="AM224" s="70" t="e">
        <f t="shared" si="86"/>
        <v>#VALUE!</v>
      </c>
      <c r="AN224" s="72" t="e">
        <f t="shared" si="87"/>
        <v>#VALUE!</v>
      </c>
      <c r="AO224" s="73" t="e">
        <f t="shared" si="88"/>
        <v>#VALUE!</v>
      </c>
      <c r="BL224" s="80"/>
      <c r="BM224" s="2"/>
      <c r="BN224" s="2"/>
      <c r="BO224" s="2"/>
      <c r="BP224" s="2"/>
      <c r="BQ224" s="10"/>
    </row>
    <row r="225" spans="2:69" ht="16.5" customHeight="1" thickBot="1">
      <c r="B225" s="14"/>
      <c r="C225" s="22" t="e">
        <f>VLOOKUP(A225,貼付!$A$2:$K$121,4,FALSE)</f>
        <v>#N/A</v>
      </c>
      <c r="D225" s="40" t="s">
        <v>213</v>
      </c>
      <c r="E225" s="47"/>
      <c r="F225" s="48"/>
      <c r="G225" s="49"/>
      <c r="H225" s="43"/>
      <c r="I225" s="36"/>
      <c r="R225" s="64" t="str">
        <f t="shared" si="89"/>
        <v/>
      </c>
      <c r="S225" s="65" t="str">
        <f t="shared" si="68"/>
        <v/>
      </c>
      <c r="T225" s="77"/>
      <c r="U225" s="67" t="str">
        <f t="shared" si="69"/>
        <v>○</v>
      </c>
      <c r="V225" s="68" t="str">
        <f t="shared" si="70"/>
        <v>○</v>
      </c>
      <c r="W225" s="69" t="str">
        <f t="shared" si="71"/>
        <v>○</v>
      </c>
      <c r="X225" s="69" t="str">
        <f t="shared" si="72"/>
        <v>12桁不足しています。調整してください。</v>
      </c>
      <c r="Y225" s="69" t="str">
        <f t="shared" si="73"/>
        <v>×</v>
      </c>
      <c r="Z225" s="70"/>
      <c r="AA225" s="71" t="e">
        <f t="shared" si="74"/>
        <v>#VALUE!</v>
      </c>
      <c r="AB225" s="71" t="e">
        <f t="shared" si="75"/>
        <v>#VALUE!</v>
      </c>
      <c r="AC225" s="71" t="e">
        <f t="shared" si="76"/>
        <v>#VALUE!</v>
      </c>
      <c r="AD225" s="72" t="e">
        <f t="shared" si="77"/>
        <v>#VALUE!</v>
      </c>
      <c r="AE225" s="72" t="e">
        <f t="shared" si="78"/>
        <v>#VALUE!</v>
      </c>
      <c r="AF225" s="72" t="e">
        <f t="shared" si="79"/>
        <v>#VALUE!</v>
      </c>
      <c r="AG225" s="72" t="e">
        <f t="shared" si="80"/>
        <v>#VALUE!</v>
      </c>
      <c r="AH225" s="72" t="e">
        <f t="shared" si="81"/>
        <v>#VALUE!</v>
      </c>
      <c r="AI225" s="72" t="e">
        <f t="shared" si="82"/>
        <v>#VALUE!</v>
      </c>
      <c r="AJ225" s="72" t="e">
        <f t="shared" si="83"/>
        <v>#VALUE!</v>
      </c>
      <c r="AK225" s="72" t="e">
        <f t="shared" si="84"/>
        <v>#VALUE!</v>
      </c>
      <c r="AL225" s="71" t="e">
        <f t="shared" si="85"/>
        <v>#VALUE!</v>
      </c>
      <c r="AM225" s="70" t="e">
        <f t="shared" si="86"/>
        <v>#VALUE!</v>
      </c>
      <c r="AN225" s="72" t="e">
        <f t="shared" si="87"/>
        <v>#VALUE!</v>
      </c>
      <c r="AO225" s="73" t="e">
        <f t="shared" si="88"/>
        <v>#VALUE!</v>
      </c>
      <c r="BL225" s="80"/>
      <c r="BM225" s="2"/>
      <c r="BN225" s="2"/>
      <c r="BO225" s="2"/>
      <c r="BP225" s="2"/>
      <c r="BQ225" s="10"/>
    </row>
    <row r="226" spans="2:69" ht="16.5" customHeight="1" thickBot="1">
      <c r="B226" s="14"/>
      <c r="C226" s="22" t="e">
        <f>VLOOKUP(A226,貼付!$A$2:$K$121,4,FALSE)</f>
        <v>#N/A</v>
      </c>
      <c r="D226" s="40" t="s">
        <v>214</v>
      </c>
      <c r="E226" s="47"/>
      <c r="F226" s="48"/>
      <c r="G226" s="49"/>
      <c r="H226" s="43"/>
      <c r="I226" s="36"/>
      <c r="R226" s="64" t="str">
        <f t="shared" si="89"/>
        <v/>
      </c>
      <c r="S226" s="65" t="str">
        <f t="shared" si="68"/>
        <v/>
      </c>
      <c r="T226" s="77"/>
      <c r="U226" s="67" t="str">
        <f t="shared" si="69"/>
        <v>○</v>
      </c>
      <c r="V226" s="68" t="str">
        <f t="shared" si="70"/>
        <v>○</v>
      </c>
      <c r="W226" s="69" t="str">
        <f t="shared" si="71"/>
        <v>○</v>
      </c>
      <c r="X226" s="69" t="str">
        <f t="shared" si="72"/>
        <v>12桁不足しています。調整してください。</v>
      </c>
      <c r="Y226" s="69" t="str">
        <f t="shared" si="73"/>
        <v>×</v>
      </c>
      <c r="Z226" s="70"/>
      <c r="AA226" s="71" t="e">
        <f t="shared" si="74"/>
        <v>#VALUE!</v>
      </c>
      <c r="AB226" s="71" t="e">
        <f t="shared" si="75"/>
        <v>#VALUE!</v>
      </c>
      <c r="AC226" s="71" t="e">
        <f t="shared" si="76"/>
        <v>#VALUE!</v>
      </c>
      <c r="AD226" s="72" t="e">
        <f t="shared" si="77"/>
        <v>#VALUE!</v>
      </c>
      <c r="AE226" s="72" t="e">
        <f t="shared" si="78"/>
        <v>#VALUE!</v>
      </c>
      <c r="AF226" s="72" t="e">
        <f t="shared" si="79"/>
        <v>#VALUE!</v>
      </c>
      <c r="AG226" s="72" t="e">
        <f t="shared" si="80"/>
        <v>#VALUE!</v>
      </c>
      <c r="AH226" s="72" t="e">
        <f t="shared" si="81"/>
        <v>#VALUE!</v>
      </c>
      <c r="AI226" s="72" t="e">
        <f t="shared" si="82"/>
        <v>#VALUE!</v>
      </c>
      <c r="AJ226" s="72" t="e">
        <f t="shared" si="83"/>
        <v>#VALUE!</v>
      </c>
      <c r="AK226" s="72" t="e">
        <f t="shared" si="84"/>
        <v>#VALUE!</v>
      </c>
      <c r="AL226" s="71" t="e">
        <f t="shared" si="85"/>
        <v>#VALUE!</v>
      </c>
      <c r="AM226" s="70" t="e">
        <f t="shared" si="86"/>
        <v>#VALUE!</v>
      </c>
      <c r="AN226" s="72" t="e">
        <f t="shared" si="87"/>
        <v>#VALUE!</v>
      </c>
      <c r="AO226" s="73" t="e">
        <f t="shared" si="88"/>
        <v>#VALUE!</v>
      </c>
      <c r="BL226" s="80"/>
      <c r="BM226" s="2"/>
      <c r="BN226" s="2"/>
      <c r="BO226" s="2"/>
      <c r="BP226" s="2"/>
      <c r="BQ226" s="10"/>
    </row>
    <row r="227" spans="2:69" ht="16.5" customHeight="1" thickBot="1">
      <c r="B227" s="14"/>
      <c r="C227" s="22" t="e">
        <f>VLOOKUP(A227,貼付!$A$2:$K$121,4,FALSE)</f>
        <v>#N/A</v>
      </c>
      <c r="D227" s="40" t="s">
        <v>215</v>
      </c>
      <c r="E227" s="47"/>
      <c r="F227" s="48"/>
      <c r="G227" s="49"/>
      <c r="H227" s="43"/>
      <c r="I227" s="36"/>
      <c r="R227" s="64" t="str">
        <f t="shared" si="89"/>
        <v/>
      </c>
      <c r="S227" s="65" t="str">
        <f t="shared" si="68"/>
        <v/>
      </c>
      <c r="T227" s="77"/>
      <c r="U227" s="67" t="str">
        <f t="shared" si="69"/>
        <v>○</v>
      </c>
      <c r="V227" s="68" t="str">
        <f t="shared" si="70"/>
        <v>○</v>
      </c>
      <c r="W227" s="69" t="str">
        <f t="shared" si="71"/>
        <v>○</v>
      </c>
      <c r="X227" s="69" t="str">
        <f t="shared" si="72"/>
        <v>12桁不足しています。調整してください。</v>
      </c>
      <c r="Y227" s="69" t="str">
        <f t="shared" si="73"/>
        <v>×</v>
      </c>
      <c r="Z227" s="70"/>
      <c r="AA227" s="71" t="e">
        <f t="shared" si="74"/>
        <v>#VALUE!</v>
      </c>
      <c r="AB227" s="71" t="e">
        <f t="shared" si="75"/>
        <v>#VALUE!</v>
      </c>
      <c r="AC227" s="71" t="e">
        <f t="shared" si="76"/>
        <v>#VALUE!</v>
      </c>
      <c r="AD227" s="72" t="e">
        <f t="shared" si="77"/>
        <v>#VALUE!</v>
      </c>
      <c r="AE227" s="72" t="e">
        <f t="shared" si="78"/>
        <v>#VALUE!</v>
      </c>
      <c r="AF227" s="72" t="e">
        <f t="shared" si="79"/>
        <v>#VALUE!</v>
      </c>
      <c r="AG227" s="72" t="e">
        <f t="shared" si="80"/>
        <v>#VALUE!</v>
      </c>
      <c r="AH227" s="72" t="e">
        <f t="shared" si="81"/>
        <v>#VALUE!</v>
      </c>
      <c r="AI227" s="72" t="e">
        <f t="shared" si="82"/>
        <v>#VALUE!</v>
      </c>
      <c r="AJ227" s="72" t="e">
        <f t="shared" si="83"/>
        <v>#VALUE!</v>
      </c>
      <c r="AK227" s="72" t="e">
        <f t="shared" si="84"/>
        <v>#VALUE!</v>
      </c>
      <c r="AL227" s="71" t="e">
        <f t="shared" si="85"/>
        <v>#VALUE!</v>
      </c>
      <c r="AM227" s="70" t="e">
        <f t="shared" si="86"/>
        <v>#VALUE!</v>
      </c>
      <c r="AN227" s="72" t="e">
        <f t="shared" si="87"/>
        <v>#VALUE!</v>
      </c>
      <c r="AO227" s="73" t="e">
        <f t="shared" si="88"/>
        <v>#VALUE!</v>
      </c>
      <c r="BL227" s="80"/>
      <c r="BM227" s="2"/>
      <c r="BN227" s="2"/>
      <c r="BO227" s="2"/>
      <c r="BP227" s="2"/>
      <c r="BQ227" s="10"/>
    </row>
    <row r="228" spans="2:69" ht="16.5" customHeight="1" thickBot="1">
      <c r="B228" s="14"/>
      <c r="C228" s="22" t="e">
        <f>VLOOKUP(A228,貼付!$A$2:$K$121,4,FALSE)</f>
        <v>#N/A</v>
      </c>
      <c r="D228" s="40" t="s">
        <v>216</v>
      </c>
      <c r="E228" s="47"/>
      <c r="F228" s="48"/>
      <c r="G228" s="49"/>
      <c r="H228" s="43"/>
      <c r="I228" s="36"/>
      <c r="R228" s="64" t="str">
        <f t="shared" si="89"/>
        <v/>
      </c>
      <c r="S228" s="65" t="str">
        <f t="shared" si="68"/>
        <v/>
      </c>
      <c r="T228" s="77"/>
      <c r="U228" s="67" t="str">
        <f t="shared" si="69"/>
        <v>○</v>
      </c>
      <c r="V228" s="68" t="str">
        <f t="shared" si="70"/>
        <v>○</v>
      </c>
      <c r="W228" s="69" t="str">
        <f t="shared" si="71"/>
        <v>○</v>
      </c>
      <c r="X228" s="69" t="str">
        <f t="shared" si="72"/>
        <v>12桁不足しています。調整してください。</v>
      </c>
      <c r="Y228" s="69" t="str">
        <f t="shared" si="73"/>
        <v>×</v>
      </c>
      <c r="Z228" s="70"/>
      <c r="AA228" s="71" t="e">
        <f t="shared" si="74"/>
        <v>#VALUE!</v>
      </c>
      <c r="AB228" s="71" t="e">
        <f t="shared" si="75"/>
        <v>#VALUE!</v>
      </c>
      <c r="AC228" s="71" t="e">
        <f t="shared" si="76"/>
        <v>#VALUE!</v>
      </c>
      <c r="AD228" s="72" t="e">
        <f t="shared" si="77"/>
        <v>#VALUE!</v>
      </c>
      <c r="AE228" s="72" t="e">
        <f t="shared" si="78"/>
        <v>#VALUE!</v>
      </c>
      <c r="AF228" s="72" t="e">
        <f t="shared" si="79"/>
        <v>#VALUE!</v>
      </c>
      <c r="AG228" s="72" t="e">
        <f t="shared" si="80"/>
        <v>#VALUE!</v>
      </c>
      <c r="AH228" s="72" t="e">
        <f t="shared" si="81"/>
        <v>#VALUE!</v>
      </c>
      <c r="AI228" s="72" t="e">
        <f t="shared" si="82"/>
        <v>#VALUE!</v>
      </c>
      <c r="AJ228" s="72" t="e">
        <f t="shared" si="83"/>
        <v>#VALUE!</v>
      </c>
      <c r="AK228" s="72" t="e">
        <f t="shared" si="84"/>
        <v>#VALUE!</v>
      </c>
      <c r="AL228" s="71" t="e">
        <f t="shared" si="85"/>
        <v>#VALUE!</v>
      </c>
      <c r="AM228" s="70" t="e">
        <f t="shared" si="86"/>
        <v>#VALUE!</v>
      </c>
      <c r="AN228" s="72" t="e">
        <f t="shared" si="87"/>
        <v>#VALUE!</v>
      </c>
      <c r="AO228" s="73" t="e">
        <f t="shared" si="88"/>
        <v>#VALUE!</v>
      </c>
      <c r="BL228" s="80"/>
      <c r="BM228" s="2"/>
      <c r="BN228" s="2"/>
      <c r="BO228" s="2"/>
      <c r="BP228" s="2"/>
      <c r="BQ228" s="10"/>
    </row>
    <row r="229" spans="2:69" ht="16.5" customHeight="1" thickBot="1">
      <c r="B229" s="14"/>
      <c r="C229" s="22" t="e">
        <f>VLOOKUP(A229,貼付!$A$2:$K$121,4,FALSE)</f>
        <v>#N/A</v>
      </c>
      <c r="D229" s="40" t="s">
        <v>217</v>
      </c>
      <c r="E229" s="47"/>
      <c r="F229" s="48"/>
      <c r="G229" s="49"/>
      <c r="H229" s="43"/>
      <c r="I229" s="36"/>
      <c r="R229" s="64" t="str">
        <f t="shared" si="89"/>
        <v/>
      </c>
      <c r="S229" s="65" t="str">
        <f t="shared" si="68"/>
        <v/>
      </c>
      <c r="T229" s="77"/>
      <c r="U229" s="67" t="str">
        <f t="shared" si="69"/>
        <v>○</v>
      </c>
      <c r="V229" s="68" t="str">
        <f t="shared" si="70"/>
        <v>○</v>
      </c>
      <c r="W229" s="69" t="str">
        <f t="shared" si="71"/>
        <v>○</v>
      </c>
      <c r="X229" s="69" t="str">
        <f t="shared" si="72"/>
        <v>12桁不足しています。調整してください。</v>
      </c>
      <c r="Y229" s="69" t="str">
        <f t="shared" si="73"/>
        <v>×</v>
      </c>
      <c r="Z229" s="70"/>
      <c r="AA229" s="71" t="e">
        <f t="shared" si="74"/>
        <v>#VALUE!</v>
      </c>
      <c r="AB229" s="71" t="e">
        <f t="shared" si="75"/>
        <v>#VALUE!</v>
      </c>
      <c r="AC229" s="71" t="e">
        <f t="shared" si="76"/>
        <v>#VALUE!</v>
      </c>
      <c r="AD229" s="72" t="e">
        <f t="shared" si="77"/>
        <v>#VALUE!</v>
      </c>
      <c r="AE229" s="72" t="e">
        <f t="shared" si="78"/>
        <v>#VALUE!</v>
      </c>
      <c r="AF229" s="72" t="e">
        <f t="shared" si="79"/>
        <v>#VALUE!</v>
      </c>
      <c r="AG229" s="72" t="e">
        <f t="shared" si="80"/>
        <v>#VALUE!</v>
      </c>
      <c r="AH229" s="72" t="e">
        <f t="shared" si="81"/>
        <v>#VALUE!</v>
      </c>
      <c r="AI229" s="72" t="e">
        <f t="shared" si="82"/>
        <v>#VALUE!</v>
      </c>
      <c r="AJ229" s="72" t="e">
        <f t="shared" si="83"/>
        <v>#VALUE!</v>
      </c>
      <c r="AK229" s="72" t="e">
        <f t="shared" si="84"/>
        <v>#VALUE!</v>
      </c>
      <c r="AL229" s="71" t="e">
        <f t="shared" si="85"/>
        <v>#VALUE!</v>
      </c>
      <c r="AM229" s="70" t="e">
        <f t="shared" si="86"/>
        <v>#VALUE!</v>
      </c>
      <c r="AN229" s="72" t="e">
        <f t="shared" si="87"/>
        <v>#VALUE!</v>
      </c>
      <c r="AO229" s="73" t="e">
        <f t="shared" si="88"/>
        <v>#VALUE!</v>
      </c>
      <c r="BL229" s="80"/>
      <c r="BM229" s="2"/>
      <c r="BN229" s="2"/>
      <c r="BO229" s="2"/>
      <c r="BP229" s="2"/>
      <c r="BQ229" s="10"/>
    </row>
    <row r="230" spans="2:69" ht="16.5" customHeight="1" thickBot="1">
      <c r="B230" s="14"/>
      <c r="C230" s="22" t="e">
        <f>VLOOKUP(A230,貼付!$A$2:$K$121,4,FALSE)</f>
        <v>#N/A</v>
      </c>
      <c r="D230" s="40" t="s">
        <v>218</v>
      </c>
      <c r="E230" s="47"/>
      <c r="F230" s="48"/>
      <c r="G230" s="49"/>
      <c r="H230" s="43"/>
      <c r="I230" s="36"/>
      <c r="R230" s="64" t="str">
        <f t="shared" si="89"/>
        <v/>
      </c>
      <c r="S230" s="65" t="str">
        <f t="shared" si="68"/>
        <v/>
      </c>
      <c r="T230" s="77"/>
      <c r="U230" s="67" t="str">
        <f t="shared" si="69"/>
        <v>○</v>
      </c>
      <c r="V230" s="68" t="str">
        <f t="shared" si="70"/>
        <v>○</v>
      </c>
      <c r="W230" s="69" t="str">
        <f t="shared" si="71"/>
        <v>○</v>
      </c>
      <c r="X230" s="69" t="str">
        <f t="shared" si="72"/>
        <v>12桁不足しています。調整してください。</v>
      </c>
      <c r="Y230" s="69" t="str">
        <f t="shared" si="73"/>
        <v>×</v>
      </c>
      <c r="Z230" s="70"/>
      <c r="AA230" s="71" t="e">
        <f t="shared" si="74"/>
        <v>#VALUE!</v>
      </c>
      <c r="AB230" s="71" t="e">
        <f t="shared" si="75"/>
        <v>#VALUE!</v>
      </c>
      <c r="AC230" s="71" t="e">
        <f t="shared" si="76"/>
        <v>#VALUE!</v>
      </c>
      <c r="AD230" s="72" t="e">
        <f t="shared" si="77"/>
        <v>#VALUE!</v>
      </c>
      <c r="AE230" s="72" t="e">
        <f t="shared" si="78"/>
        <v>#VALUE!</v>
      </c>
      <c r="AF230" s="72" t="e">
        <f t="shared" si="79"/>
        <v>#VALUE!</v>
      </c>
      <c r="AG230" s="72" t="e">
        <f t="shared" si="80"/>
        <v>#VALUE!</v>
      </c>
      <c r="AH230" s="72" t="e">
        <f t="shared" si="81"/>
        <v>#VALUE!</v>
      </c>
      <c r="AI230" s="72" t="e">
        <f t="shared" si="82"/>
        <v>#VALUE!</v>
      </c>
      <c r="AJ230" s="72" t="e">
        <f t="shared" si="83"/>
        <v>#VALUE!</v>
      </c>
      <c r="AK230" s="72" t="e">
        <f t="shared" si="84"/>
        <v>#VALUE!</v>
      </c>
      <c r="AL230" s="71" t="e">
        <f t="shared" si="85"/>
        <v>#VALUE!</v>
      </c>
      <c r="AM230" s="70" t="e">
        <f t="shared" si="86"/>
        <v>#VALUE!</v>
      </c>
      <c r="AN230" s="72" t="e">
        <f t="shared" si="87"/>
        <v>#VALUE!</v>
      </c>
      <c r="AO230" s="73" t="e">
        <f t="shared" si="88"/>
        <v>#VALUE!</v>
      </c>
      <c r="BL230" s="80"/>
      <c r="BM230" s="2"/>
      <c r="BN230" s="2"/>
      <c r="BO230" s="2"/>
      <c r="BP230" s="2"/>
      <c r="BQ230" s="10"/>
    </row>
    <row r="231" spans="2:69" ht="16.5" customHeight="1" thickBot="1">
      <c r="B231" s="14"/>
      <c r="C231" s="22" t="e">
        <f>VLOOKUP(A231,貼付!$A$2:$K$121,4,FALSE)</f>
        <v>#N/A</v>
      </c>
      <c r="D231" s="40" t="s">
        <v>219</v>
      </c>
      <c r="E231" s="47"/>
      <c r="F231" s="48"/>
      <c r="G231" s="49"/>
      <c r="H231" s="43"/>
      <c r="I231" s="36"/>
      <c r="R231" s="64" t="str">
        <f t="shared" si="89"/>
        <v/>
      </c>
      <c r="S231" s="65" t="str">
        <f t="shared" si="68"/>
        <v/>
      </c>
      <c r="T231" s="77"/>
      <c r="U231" s="67" t="str">
        <f t="shared" si="69"/>
        <v>○</v>
      </c>
      <c r="V231" s="68" t="str">
        <f t="shared" si="70"/>
        <v>○</v>
      </c>
      <c r="W231" s="69" t="str">
        <f t="shared" si="71"/>
        <v>○</v>
      </c>
      <c r="X231" s="69" t="str">
        <f t="shared" si="72"/>
        <v>12桁不足しています。調整してください。</v>
      </c>
      <c r="Y231" s="69" t="str">
        <f t="shared" si="73"/>
        <v>×</v>
      </c>
      <c r="Z231" s="70"/>
      <c r="AA231" s="71" t="e">
        <f t="shared" si="74"/>
        <v>#VALUE!</v>
      </c>
      <c r="AB231" s="71" t="e">
        <f t="shared" si="75"/>
        <v>#VALUE!</v>
      </c>
      <c r="AC231" s="71" t="e">
        <f t="shared" si="76"/>
        <v>#VALUE!</v>
      </c>
      <c r="AD231" s="72" t="e">
        <f t="shared" si="77"/>
        <v>#VALUE!</v>
      </c>
      <c r="AE231" s="72" t="e">
        <f t="shared" si="78"/>
        <v>#VALUE!</v>
      </c>
      <c r="AF231" s="72" t="e">
        <f t="shared" si="79"/>
        <v>#VALUE!</v>
      </c>
      <c r="AG231" s="72" t="e">
        <f t="shared" si="80"/>
        <v>#VALUE!</v>
      </c>
      <c r="AH231" s="72" t="e">
        <f t="shared" si="81"/>
        <v>#VALUE!</v>
      </c>
      <c r="AI231" s="72" t="e">
        <f t="shared" si="82"/>
        <v>#VALUE!</v>
      </c>
      <c r="AJ231" s="72" t="e">
        <f t="shared" si="83"/>
        <v>#VALUE!</v>
      </c>
      <c r="AK231" s="72" t="e">
        <f t="shared" si="84"/>
        <v>#VALUE!</v>
      </c>
      <c r="AL231" s="71" t="e">
        <f t="shared" si="85"/>
        <v>#VALUE!</v>
      </c>
      <c r="AM231" s="70" t="e">
        <f t="shared" si="86"/>
        <v>#VALUE!</v>
      </c>
      <c r="AN231" s="72" t="e">
        <f t="shared" si="87"/>
        <v>#VALUE!</v>
      </c>
      <c r="AO231" s="73" t="e">
        <f t="shared" si="88"/>
        <v>#VALUE!</v>
      </c>
      <c r="BL231" s="80"/>
      <c r="BM231" s="2"/>
      <c r="BN231" s="2"/>
      <c r="BO231" s="2"/>
      <c r="BP231" s="2"/>
      <c r="BQ231" s="10"/>
    </row>
    <row r="232" spans="2:69" ht="16.5" customHeight="1" thickBot="1">
      <c r="B232" s="14"/>
      <c r="C232" s="22" t="e">
        <f>VLOOKUP(A232,貼付!$A$2:$K$121,4,FALSE)</f>
        <v>#N/A</v>
      </c>
      <c r="D232" s="40" t="s">
        <v>220</v>
      </c>
      <c r="E232" s="47"/>
      <c r="F232" s="48"/>
      <c r="G232" s="49"/>
      <c r="H232" s="43"/>
      <c r="I232" s="36"/>
      <c r="R232" s="64" t="str">
        <f t="shared" si="89"/>
        <v/>
      </c>
      <c r="S232" s="65" t="str">
        <f t="shared" si="68"/>
        <v/>
      </c>
      <c r="T232" s="77"/>
      <c r="U232" s="67" t="str">
        <f t="shared" si="69"/>
        <v>○</v>
      </c>
      <c r="V232" s="68" t="str">
        <f t="shared" si="70"/>
        <v>○</v>
      </c>
      <c r="W232" s="69" t="str">
        <f t="shared" si="71"/>
        <v>○</v>
      </c>
      <c r="X232" s="69" t="str">
        <f t="shared" si="72"/>
        <v>12桁不足しています。調整してください。</v>
      </c>
      <c r="Y232" s="69" t="str">
        <f t="shared" si="73"/>
        <v>×</v>
      </c>
      <c r="Z232" s="70"/>
      <c r="AA232" s="71" t="e">
        <f t="shared" si="74"/>
        <v>#VALUE!</v>
      </c>
      <c r="AB232" s="71" t="e">
        <f t="shared" si="75"/>
        <v>#VALUE!</v>
      </c>
      <c r="AC232" s="71" t="e">
        <f t="shared" si="76"/>
        <v>#VALUE!</v>
      </c>
      <c r="AD232" s="72" t="e">
        <f t="shared" si="77"/>
        <v>#VALUE!</v>
      </c>
      <c r="AE232" s="72" t="e">
        <f t="shared" si="78"/>
        <v>#VALUE!</v>
      </c>
      <c r="AF232" s="72" t="e">
        <f t="shared" si="79"/>
        <v>#VALUE!</v>
      </c>
      <c r="AG232" s="72" t="e">
        <f t="shared" si="80"/>
        <v>#VALUE!</v>
      </c>
      <c r="AH232" s="72" t="e">
        <f t="shared" si="81"/>
        <v>#VALUE!</v>
      </c>
      <c r="AI232" s="72" t="e">
        <f t="shared" si="82"/>
        <v>#VALUE!</v>
      </c>
      <c r="AJ232" s="72" t="e">
        <f t="shared" si="83"/>
        <v>#VALUE!</v>
      </c>
      <c r="AK232" s="72" t="e">
        <f t="shared" si="84"/>
        <v>#VALUE!</v>
      </c>
      <c r="AL232" s="71" t="e">
        <f t="shared" si="85"/>
        <v>#VALUE!</v>
      </c>
      <c r="AM232" s="70" t="e">
        <f t="shared" si="86"/>
        <v>#VALUE!</v>
      </c>
      <c r="AN232" s="72" t="e">
        <f t="shared" si="87"/>
        <v>#VALUE!</v>
      </c>
      <c r="AO232" s="73" t="e">
        <f t="shared" si="88"/>
        <v>#VALUE!</v>
      </c>
      <c r="BL232" s="80"/>
      <c r="BM232" s="2"/>
      <c r="BN232" s="2"/>
      <c r="BO232" s="2"/>
      <c r="BP232" s="2"/>
      <c r="BQ232" s="10"/>
    </row>
    <row r="233" spans="2:69" ht="16.5" customHeight="1" thickBot="1">
      <c r="B233" s="14"/>
      <c r="C233" s="22" t="e">
        <f>VLOOKUP(A233,貼付!$A$2:$K$121,4,FALSE)</f>
        <v>#N/A</v>
      </c>
      <c r="D233" s="40" t="s">
        <v>221</v>
      </c>
      <c r="E233" s="47"/>
      <c r="F233" s="48"/>
      <c r="G233" s="49"/>
      <c r="H233" s="43"/>
      <c r="I233" s="36"/>
      <c r="R233" s="64" t="str">
        <f t="shared" si="89"/>
        <v/>
      </c>
      <c r="S233" s="65" t="str">
        <f t="shared" si="68"/>
        <v/>
      </c>
      <c r="T233" s="77"/>
      <c r="U233" s="67" t="str">
        <f t="shared" si="69"/>
        <v>○</v>
      </c>
      <c r="V233" s="68" t="str">
        <f t="shared" si="70"/>
        <v>○</v>
      </c>
      <c r="W233" s="69" t="str">
        <f t="shared" si="71"/>
        <v>○</v>
      </c>
      <c r="X233" s="69" t="str">
        <f t="shared" si="72"/>
        <v>12桁不足しています。調整してください。</v>
      </c>
      <c r="Y233" s="69" t="str">
        <f t="shared" si="73"/>
        <v>×</v>
      </c>
      <c r="Z233" s="70"/>
      <c r="AA233" s="71" t="e">
        <f t="shared" si="74"/>
        <v>#VALUE!</v>
      </c>
      <c r="AB233" s="71" t="e">
        <f t="shared" si="75"/>
        <v>#VALUE!</v>
      </c>
      <c r="AC233" s="71" t="e">
        <f t="shared" si="76"/>
        <v>#VALUE!</v>
      </c>
      <c r="AD233" s="72" t="e">
        <f t="shared" si="77"/>
        <v>#VALUE!</v>
      </c>
      <c r="AE233" s="72" t="e">
        <f t="shared" si="78"/>
        <v>#VALUE!</v>
      </c>
      <c r="AF233" s="72" t="e">
        <f t="shared" si="79"/>
        <v>#VALUE!</v>
      </c>
      <c r="AG233" s="72" t="e">
        <f t="shared" si="80"/>
        <v>#VALUE!</v>
      </c>
      <c r="AH233" s="72" t="e">
        <f t="shared" si="81"/>
        <v>#VALUE!</v>
      </c>
      <c r="AI233" s="72" t="e">
        <f t="shared" si="82"/>
        <v>#VALUE!</v>
      </c>
      <c r="AJ233" s="72" t="e">
        <f t="shared" si="83"/>
        <v>#VALUE!</v>
      </c>
      <c r="AK233" s="72" t="e">
        <f t="shared" si="84"/>
        <v>#VALUE!</v>
      </c>
      <c r="AL233" s="71" t="e">
        <f t="shared" si="85"/>
        <v>#VALUE!</v>
      </c>
      <c r="AM233" s="70" t="e">
        <f t="shared" si="86"/>
        <v>#VALUE!</v>
      </c>
      <c r="AN233" s="72" t="e">
        <f t="shared" si="87"/>
        <v>#VALUE!</v>
      </c>
      <c r="AO233" s="73" t="e">
        <f t="shared" si="88"/>
        <v>#VALUE!</v>
      </c>
      <c r="BL233" s="80"/>
      <c r="BM233" s="2"/>
      <c r="BN233" s="2"/>
      <c r="BO233" s="2"/>
      <c r="BP233" s="2"/>
      <c r="BQ233" s="10"/>
    </row>
    <row r="234" spans="2:69" ht="16.5" customHeight="1" thickBot="1">
      <c r="B234" s="14"/>
      <c r="C234" s="22" t="e">
        <f>VLOOKUP(A234,貼付!$A$2:$K$121,4,FALSE)</f>
        <v>#N/A</v>
      </c>
      <c r="D234" s="40" t="s">
        <v>222</v>
      </c>
      <c r="E234" s="47"/>
      <c r="F234" s="48"/>
      <c r="G234" s="49"/>
      <c r="H234" s="43"/>
      <c r="I234" s="36"/>
      <c r="R234" s="64" t="str">
        <f t="shared" si="89"/>
        <v/>
      </c>
      <c r="S234" s="65" t="str">
        <f t="shared" si="68"/>
        <v/>
      </c>
      <c r="T234" s="77"/>
      <c r="U234" s="67" t="str">
        <f t="shared" si="69"/>
        <v>○</v>
      </c>
      <c r="V234" s="68" t="str">
        <f t="shared" si="70"/>
        <v>○</v>
      </c>
      <c r="W234" s="69" t="str">
        <f t="shared" si="71"/>
        <v>○</v>
      </c>
      <c r="X234" s="69" t="str">
        <f t="shared" si="72"/>
        <v>12桁不足しています。調整してください。</v>
      </c>
      <c r="Y234" s="69" t="str">
        <f t="shared" si="73"/>
        <v>×</v>
      </c>
      <c r="Z234" s="70"/>
      <c r="AA234" s="71" t="e">
        <f t="shared" si="74"/>
        <v>#VALUE!</v>
      </c>
      <c r="AB234" s="71" t="e">
        <f t="shared" si="75"/>
        <v>#VALUE!</v>
      </c>
      <c r="AC234" s="71" t="e">
        <f t="shared" si="76"/>
        <v>#VALUE!</v>
      </c>
      <c r="AD234" s="72" t="e">
        <f t="shared" si="77"/>
        <v>#VALUE!</v>
      </c>
      <c r="AE234" s="72" t="e">
        <f t="shared" si="78"/>
        <v>#VALUE!</v>
      </c>
      <c r="AF234" s="72" t="e">
        <f t="shared" si="79"/>
        <v>#VALUE!</v>
      </c>
      <c r="AG234" s="72" t="e">
        <f t="shared" si="80"/>
        <v>#VALUE!</v>
      </c>
      <c r="AH234" s="72" t="e">
        <f t="shared" si="81"/>
        <v>#VALUE!</v>
      </c>
      <c r="AI234" s="72" t="e">
        <f t="shared" si="82"/>
        <v>#VALUE!</v>
      </c>
      <c r="AJ234" s="72" t="e">
        <f t="shared" si="83"/>
        <v>#VALUE!</v>
      </c>
      <c r="AK234" s="72" t="e">
        <f t="shared" si="84"/>
        <v>#VALUE!</v>
      </c>
      <c r="AL234" s="71" t="e">
        <f t="shared" si="85"/>
        <v>#VALUE!</v>
      </c>
      <c r="AM234" s="70" t="e">
        <f t="shared" si="86"/>
        <v>#VALUE!</v>
      </c>
      <c r="AN234" s="72" t="e">
        <f t="shared" si="87"/>
        <v>#VALUE!</v>
      </c>
      <c r="AO234" s="73" t="e">
        <f t="shared" si="88"/>
        <v>#VALUE!</v>
      </c>
      <c r="BL234" s="80"/>
      <c r="BM234" s="2"/>
      <c r="BN234" s="2"/>
      <c r="BO234" s="2"/>
      <c r="BP234" s="2"/>
      <c r="BQ234" s="10"/>
    </row>
    <row r="235" spans="2:69" ht="16.5" customHeight="1" thickBot="1">
      <c r="B235" s="14"/>
      <c r="C235" s="22" t="e">
        <f>VLOOKUP(A235,貼付!$A$2:$K$121,4,FALSE)</f>
        <v>#N/A</v>
      </c>
      <c r="D235" s="40" t="s">
        <v>223</v>
      </c>
      <c r="E235" s="47"/>
      <c r="F235" s="48"/>
      <c r="G235" s="49"/>
      <c r="H235" s="43"/>
      <c r="I235" s="36"/>
      <c r="R235" s="64" t="str">
        <f t="shared" si="89"/>
        <v/>
      </c>
      <c r="S235" s="65" t="str">
        <f t="shared" si="68"/>
        <v/>
      </c>
      <c r="T235" s="77"/>
      <c r="U235" s="67" t="str">
        <f t="shared" si="69"/>
        <v>○</v>
      </c>
      <c r="V235" s="68" t="str">
        <f t="shared" si="70"/>
        <v>○</v>
      </c>
      <c r="W235" s="69" t="str">
        <f t="shared" si="71"/>
        <v>○</v>
      </c>
      <c r="X235" s="69" t="str">
        <f t="shared" si="72"/>
        <v>12桁不足しています。調整してください。</v>
      </c>
      <c r="Y235" s="69" t="str">
        <f t="shared" si="73"/>
        <v>×</v>
      </c>
      <c r="Z235" s="70"/>
      <c r="AA235" s="71" t="e">
        <f t="shared" si="74"/>
        <v>#VALUE!</v>
      </c>
      <c r="AB235" s="71" t="e">
        <f t="shared" si="75"/>
        <v>#VALUE!</v>
      </c>
      <c r="AC235" s="71" t="e">
        <f t="shared" si="76"/>
        <v>#VALUE!</v>
      </c>
      <c r="AD235" s="72" t="e">
        <f t="shared" si="77"/>
        <v>#VALUE!</v>
      </c>
      <c r="AE235" s="72" t="e">
        <f t="shared" si="78"/>
        <v>#VALUE!</v>
      </c>
      <c r="AF235" s="72" t="e">
        <f t="shared" si="79"/>
        <v>#VALUE!</v>
      </c>
      <c r="AG235" s="72" t="e">
        <f t="shared" si="80"/>
        <v>#VALUE!</v>
      </c>
      <c r="AH235" s="72" t="e">
        <f t="shared" si="81"/>
        <v>#VALUE!</v>
      </c>
      <c r="AI235" s="72" t="e">
        <f t="shared" si="82"/>
        <v>#VALUE!</v>
      </c>
      <c r="AJ235" s="72" t="e">
        <f t="shared" si="83"/>
        <v>#VALUE!</v>
      </c>
      <c r="AK235" s="72" t="e">
        <f t="shared" si="84"/>
        <v>#VALUE!</v>
      </c>
      <c r="AL235" s="71" t="e">
        <f t="shared" si="85"/>
        <v>#VALUE!</v>
      </c>
      <c r="AM235" s="70" t="e">
        <f t="shared" si="86"/>
        <v>#VALUE!</v>
      </c>
      <c r="AN235" s="72" t="e">
        <f t="shared" si="87"/>
        <v>#VALUE!</v>
      </c>
      <c r="AO235" s="73" t="e">
        <f t="shared" si="88"/>
        <v>#VALUE!</v>
      </c>
      <c r="BL235" s="80"/>
      <c r="BM235" s="2"/>
      <c r="BN235" s="2"/>
      <c r="BO235" s="2"/>
      <c r="BP235" s="2"/>
      <c r="BQ235" s="10"/>
    </row>
    <row r="236" spans="2:69" ht="16.5" customHeight="1" thickBot="1">
      <c r="B236" s="14"/>
      <c r="C236" s="22" t="e">
        <f>VLOOKUP(A236,貼付!$A$2:$K$121,4,FALSE)</f>
        <v>#N/A</v>
      </c>
      <c r="D236" s="40" t="s">
        <v>224</v>
      </c>
      <c r="E236" s="47"/>
      <c r="F236" s="48"/>
      <c r="G236" s="49"/>
      <c r="H236" s="43"/>
      <c r="I236" s="36"/>
      <c r="R236" s="64" t="str">
        <f t="shared" si="89"/>
        <v/>
      </c>
      <c r="S236" s="65" t="str">
        <f t="shared" si="68"/>
        <v/>
      </c>
      <c r="T236" s="77"/>
      <c r="U236" s="67" t="str">
        <f t="shared" si="69"/>
        <v>○</v>
      </c>
      <c r="V236" s="68" t="str">
        <f t="shared" si="70"/>
        <v>○</v>
      </c>
      <c r="W236" s="69" t="str">
        <f t="shared" si="71"/>
        <v>○</v>
      </c>
      <c r="X236" s="69" t="str">
        <f t="shared" si="72"/>
        <v>12桁不足しています。調整してください。</v>
      </c>
      <c r="Y236" s="69" t="str">
        <f t="shared" si="73"/>
        <v>×</v>
      </c>
      <c r="Z236" s="70"/>
      <c r="AA236" s="71" t="e">
        <f t="shared" si="74"/>
        <v>#VALUE!</v>
      </c>
      <c r="AB236" s="71" t="e">
        <f t="shared" si="75"/>
        <v>#VALUE!</v>
      </c>
      <c r="AC236" s="71" t="e">
        <f t="shared" si="76"/>
        <v>#VALUE!</v>
      </c>
      <c r="AD236" s="72" t="e">
        <f t="shared" si="77"/>
        <v>#VALUE!</v>
      </c>
      <c r="AE236" s="72" t="e">
        <f t="shared" si="78"/>
        <v>#VALUE!</v>
      </c>
      <c r="AF236" s="72" t="e">
        <f t="shared" si="79"/>
        <v>#VALUE!</v>
      </c>
      <c r="AG236" s="72" t="e">
        <f t="shared" si="80"/>
        <v>#VALUE!</v>
      </c>
      <c r="AH236" s="72" t="e">
        <f t="shared" si="81"/>
        <v>#VALUE!</v>
      </c>
      <c r="AI236" s="72" t="e">
        <f t="shared" si="82"/>
        <v>#VALUE!</v>
      </c>
      <c r="AJ236" s="72" t="e">
        <f t="shared" si="83"/>
        <v>#VALUE!</v>
      </c>
      <c r="AK236" s="72" t="e">
        <f t="shared" si="84"/>
        <v>#VALUE!</v>
      </c>
      <c r="AL236" s="71" t="e">
        <f t="shared" si="85"/>
        <v>#VALUE!</v>
      </c>
      <c r="AM236" s="70" t="e">
        <f t="shared" si="86"/>
        <v>#VALUE!</v>
      </c>
      <c r="AN236" s="72" t="e">
        <f t="shared" si="87"/>
        <v>#VALUE!</v>
      </c>
      <c r="AO236" s="73" t="e">
        <f t="shared" si="88"/>
        <v>#VALUE!</v>
      </c>
      <c r="BL236" s="80"/>
      <c r="BM236" s="2"/>
      <c r="BN236" s="2"/>
      <c r="BO236" s="2"/>
      <c r="BP236" s="2"/>
      <c r="BQ236" s="10"/>
    </row>
    <row r="237" spans="2:69" ht="16.5" customHeight="1" thickBot="1">
      <c r="B237" s="14"/>
      <c r="C237" s="22" t="e">
        <f>VLOOKUP(A237,貼付!$A$2:$K$121,4,FALSE)</f>
        <v>#N/A</v>
      </c>
      <c r="D237" s="40" t="s">
        <v>225</v>
      </c>
      <c r="E237" s="47"/>
      <c r="F237" s="48"/>
      <c r="G237" s="49"/>
      <c r="H237" s="43"/>
      <c r="I237" s="36"/>
      <c r="R237" s="64" t="str">
        <f t="shared" si="89"/>
        <v/>
      </c>
      <c r="S237" s="65" t="str">
        <f t="shared" si="68"/>
        <v/>
      </c>
      <c r="T237" s="77"/>
      <c r="U237" s="67" t="str">
        <f t="shared" si="69"/>
        <v>○</v>
      </c>
      <c r="V237" s="68" t="str">
        <f t="shared" si="70"/>
        <v>○</v>
      </c>
      <c r="W237" s="69" t="str">
        <f t="shared" si="71"/>
        <v>○</v>
      </c>
      <c r="X237" s="69" t="str">
        <f t="shared" si="72"/>
        <v>12桁不足しています。調整してください。</v>
      </c>
      <c r="Y237" s="69" t="str">
        <f t="shared" si="73"/>
        <v>×</v>
      </c>
      <c r="Z237" s="70"/>
      <c r="AA237" s="71" t="e">
        <f t="shared" si="74"/>
        <v>#VALUE!</v>
      </c>
      <c r="AB237" s="71" t="e">
        <f t="shared" si="75"/>
        <v>#VALUE!</v>
      </c>
      <c r="AC237" s="71" t="e">
        <f t="shared" si="76"/>
        <v>#VALUE!</v>
      </c>
      <c r="AD237" s="72" t="e">
        <f t="shared" si="77"/>
        <v>#VALUE!</v>
      </c>
      <c r="AE237" s="72" t="e">
        <f t="shared" si="78"/>
        <v>#VALUE!</v>
      </c>
      <c r="AF237" s="72" t="e">
        <f t="shared" si="79"/>
        <v>#VALUE!</v>
      </c>
      <c r="AG237" s="72" t="e">
        <f t="shared" si="80"/>
        <v>#VALUE!</v>
      </c>
      <c r="AH237" s="72" t="e">
        <f t="shared" si="81"/>
        <v>#VALUE!</v>
      </c>
      <c r="AI237" s="72" t="e">
        <f t="shared" si="82"/>
        <v>#VALUE!</v>
      </c>
      <c r="AJ237" s="72" t="e">
        <f t="shared" si="83"/>
        <v>#VALUE!</v>
      </c>
      <c r="AK237" s="72" t="e">
        <f t="shared" si="84"/>
        <v>#VALUE!</v>
      </c>
      <c r="AL237" s="71" t="e">
        <f t="shared" si="85"/>
        <v>#VALUE!</v>
      </c>
      <c r="AM237" s="70" t="e">
        <f t="shared" si="86"/>
        <v>#VALUE!</v>
      </c>
      <c r="AN237" s="72" t="e">
        <f t="shared" si="87"/>
        <v>#VALUE!</v>
      </c>
      <c r="AO237" s="73" t="e">
        <f t="shared" si="88"/>
        <v>#VALUE!</v>
      </c>
      <c r="BL237" s="80"/>
      <c r="BM237" s="2"/>
      <c r="BN237" s="2"/>
      <c r="BO237" s="2"/>
      <c r="BP237" s="2"/>
      <c r="BQ237" s="10"/>
    </row>
    <row r="238" spans="2:69" ht="16.5" customHeight="1" thickBot="1">
      <c r="B238" s="14"/>
      <c r="C238" s="22" t="e">
        <f>VLOOKUP(A238,貼付!$A$2:$K$121,4,FALSE)</f>
        <v>#N/A</v>
      </c>
      <c r="D238" s="40" t="s">
        <v>226</v>
      </c>
      <c r="E238" s="47"/>
      <c r="F238" s="48"/>
      <c r="G238" s="49"/>
      <c r="H238" s="43"/>
      <c r="I238" s="36"/>
      <c r="R238" s="64" t="str">
        <f t="shared" si="89"/>
        <v/>
      </c>
      <c r="S238" s="65" t="str">
        <f t="shared" si="68"/>
        <v/>
      </c>
      <c r="T238" s="77"/>
      <c r="U238" s="67" t="str">
        <f t="shared" si="69"/>
        <v>○</v>
      </c>
      <c r="V238" s="68" t="str">
        <f t="shared" si="70"/>
        <v>○</v>
      </c>
      <c r="W238" s="69" t="str">
        <f t="shared" si="71"/>
        <v>○</v>
      </c>
      <c r="X238" s="69" t="str">
        <f t="shared" si="72"/>
        <v>12桁不足しています。調整してください。</v>
      </c>
      <c r="Y238" s="69" t="str">
        <f t="shared" si="73"/>
        <v>×</v>
      </c>
      <c r="Z238" s="70"/>
      <c r="AA238" s="71" t="e">
        <f t="shared" si="74"/>
        <v>#VALUE!</v>
      </c>
      <c r="AB238" s="71" t="e">
        <f t="shared" si="75"/>
        <v>#VALUE!</v>
      </c>
      <c r="AC238" s="71" t="e">
        <f t="shared" si="76"/>
        <v>#VALUE!</v>
      </c>
      <c r="AD238" s="72" t="e">
        <f t="shared" si="77"/>
        <v>#VALUE!</v>
      </c>
      <c r="AE238" s="72" t="e">
        <f t="shared" si="78"/>
        <v>#VALUE!</v>
      </c>
      <c r="AF238" s="72" t="e">
        <f t="shared" si="79"/>
        <v>#VALUE!</v>
      </c>
      <c r="AG238" s="72" t="e">
        <f t="shared" si="80"/>
        <v>#VALUE!</v>
      </c>
      <c r="AH238" s="72" t="e">
        <f t="shared" si="81"/>
        <v>#VALUE!</v>
      </c>
      <c r="AI238" s="72" t="e">
        <f t="shared" si="82"/>
        <v>#VALUE!</v>
      </c>
      <c r="AJ238" s="72" t="e">
        <f t="shared" si="83"/>
        <v>#VALUE!</v>
      </c>
      <c r="AK238" s="72" t="e">
        <f t="shared" si="84"/>
        <v>#VALUE!</v>
      </c>
      <c r="AL238" s="71" t="e">
        <f t="shared" si="85"/>
        <v>#VALUE!</v>
      </c>
      <c r="AM238" s="70" t="e">
        <f t="shared" si="86"/>
        <v>#VALUE!</v>
      </c>
      <c r="AN238" s="72" t="e">
        <f t="shared" si="87"/>
        <v>#VALUE!</v>
      </c>
      <c r="AO238" s="73" t="e">
        <f t="shared" si="88"/>
        <v>#VALUE!</v>
      </c>
      <c r="BL238" s="80"/>
      <c r="BM238" s="2"/>
      <c r="BN238" s="2"/>
      <c r="BO238" s="2"/>
      <c r="BP238" s="2"/>
      <c r="BQ238" s="10"/>
    </row>
    <row r="239" spans="2:69" ht="16.5" customHeight="1" thickBot="1">
      <c r="B239" s="14"/>
      <c r="C239" s="22" t="e">
        <f>VLOOKUP(A239,貼付!$A$2:$K$121,4,FALSE)</f>
        <v>#N/A</v>
      </c>
      <c r="D239" s="40" t="s">
        <v>227</v>
      </c>
      <c r="E239" s="47"/>
      <c r="F239" s="48"/>
      <c r="G239" s="49"/>
      <c r="H239" s="43"/>
      <c r="I239" s="36"/>
      <c r="R239" s="64" t="str">
        <f t="shared" si="89"/>
        <v/>
      </c>
      <c r="S239" s="65" t="str">
        <f t="shared" si="68"/>
        <v/>
      </c>
      <c r="T239" s="77"/>
      <c r="U239" s="67" t="str">
        <f t="shared" si="69"/>
        <v>○</v>
      </c>
      <c r="V239" s="68" t="str">
        <f t="shared" si="70"/>
        <v>○</v>
      </c>
      <c r="W239" s="69" t="str">
        <f t="shared" si="71"/>
        <v>○</v>
      </c>
      <c r="X239" s="69" t="str">
        <f t="shared" si="72"/>
        <v>12桁不足しています。調整してください。</v>
      </c>
      <c r="Y239" s="69" t="str">
        <f t="shared" si="73"/>
        <v>×</v>
      </c>
      <c r="Z239" s="70"/>
      <c r="AA239" s="71" t="e">
        <f t="shared" si="74"/>
        <v>#VALUE!</v>
      </c>
      <c r="AB239" s="71" t="e">
        <f t="shared" si="75"/>
        <v>#VALUE!</v>
      </c>
      <c r="AC239" s="71" t="e">
        <f t="shared" si="76"/>
        <v>#VALUE!</v>
      </c>
      <c r="AD239" s="72" t="e">
        <f t="shared" si="77"/>
        <v>#VALUE!</v>
      </c>
      <c r="AE239" s="72" t="e">
        <f t="shared" si="78"/>
        <v>#VALUE!</v>
      </c>
      <c r="AF239" s="72" t="e">
        <f t="shared" si="79"/>
        <v>#VALUE!</v>
      </c>
      <c r="AG239" s="72" t="e">
        <f t="shared" si="80"/>
        <v>#VALUE!</v>
      </c>
      <c r="AH239" s="72" t="e">
        <f t="shared" si="81"/>
        <v>#VALUE!</v>
      </c>
      <c r="AI239" s="72" t="e">
        <f t="shared" si="82"/>
        <v>#VALUE!</v>
      </c>
      <c r="AJ239" s="72" t="e">
        <f t="shared" si="83"/>
        <v>#VALUE!</v>
      </c>
      <c r="AK239" s="72" t="e">
        <f t="shared" si="84"/>
        <v>#VALUE!</v>
      </c>
      <c r="AL239" s="71" t="e">
        <f t="shared" si="85"/>
        <v>#VALUE!</v>
      </c>
      <c r="AM239" s="70" t="e">
        <f t="shared" si="86"/>
        <v>#VALUE!</v>
      </c>
      <c r="AN239" s="72" t="e">
        <f t="shared" si="87"/>
        <v>#VALUE!</v>
      </c>
      <c r="AO239" s="73" t="e">
        <f t="shared" si="88"/>
        <v>#VALUE!</v>
      </c>
      <c r="BL239" s="80"/>
      <c r="BM239" s="2"/>
      <c r="BN239" s="2"/>
      <c r="BO239" s="2"/>
      <c r="BP239" s="2"/>
      <c r="BQ239" s="10"/>
    </row>
    <row r="240" spans="2:69" ht="16.5" customHeight="1" thickBot="1">
      <c r="B240" s="14"/>
      <c r="C240" s="22" t="e">
        <f>VLOOKUP(A240,貼付!$A$2:$K$121,4,FALSE)</f>
        <v>#N/A</v>
      </c>
      <c r="D240" s="40" t="s">
        <v>228</v>
      </c>
      <c r="E240" s="47"/>
      <c r="F240" s="48"/>
      <c r="G240" s="49"/>
      <c r="H240" s="43"/>
      <c r="I240" s="36"/>
      <c r="R240" s="64" t="str">
        <f t="shared" si="89"/>
        <v/>
      </c>
      <c r="S240" s="65" t="str">
        <f t="shared" si="68"/>
        <v/>
      </c>
      <c r="T240" s="77"/>
      <c r="U240" s="67" t="str">
        <f t="shared" si="69"/>
        <v>○</v>
      </c>
      <c r="V240" s="68" t="str">
        <f t="shared" si="70"/>
        <v>○</v>
      </c>
      <c r="W240" s="69" t="str">
        <f t="shared" si="71"/>
        <v>○</v>
      </c>
      <c r="X240" s="69" t="str">
        <f t="shared" si="72"/>
        <v>12桁不足しています。調整してください。</v>
      </c>
      <c r="Y240" s="69" t="str">
        <f t="shared" si="73"/>
        <v>×</v>
      </c>
      <c r="Z240" s="70"/>
      <c r="AA240" s="71" t="e">
        <f t="shared" si="74"/>
        <v>#VALUE!</v>
      </c>
      <c r="AB240" s="71" t="e">
        <f t="shared" si="75"/>
        <v>#VALUE!</v>
      </c>
      <c r="AC240" s="71" t="e">
        <f t="shared" si="76"/>
        <v>#VALUE!</v>
      </c>
      <c r="AD240" s="72" t="e">
        <f t="shared" si="77"/>
        <v>#VALUE!</v>
      </c>
      <c r="AE240" s="72" t="e">
        <f t="shared" si="78"/>
        <v>#VALUE!</v>
      </c>
      <c r="AF240" s="72" t="e">
        <f t="shared" si="79"/>
        <v>#VALUE!</v>
      </c>
      <c r="AG240" s="72" t="e">
        <f t="shared" si="80"/>
        <v>#VALUE!</v>
      </c>
      <c r="AH240" s="72" t="e">
        <f t="shared" si="81"/>
        <v>#VALUE!</v>
      </c>
      <c r="AI240" s="72" t="e">
        <f t="shared" si="82"/>
        <v>#VALUE!</v>
      </c>
      <c r="AJ240" s="72" t="e">
        <f t="shared" si="83"/>
        <v>#VALUE!</v>
      </c>
      <c r="AK240" s="72" t="e">
        <f t="shared" si="84"/>
        <v>#VALUE!</v>
      </c>
      <c r="AL240" s="71" t="e">
        <f t="shared" si="85"/>
        <v>#VALUE!</v>
      </c>
      <c r="AM240" s="70" t="e">
        <f t="shared" si="86"/>
        <v>#VALUE!</v>
      </c>
      <c r="AN240" s="72" t="e">
        <f t="shared" si="87"/>
        <v>#VALUE!</v>
      </c>
      <c r="AO240" s="73" t="e">
        <f t="shared" si="88"/>
        <v>#VALUE!</v>
      </c>
      <c r="BL240" s="80"/>
      <c r="BM240" s="2"/>
      <c r="BN240" s="2"/>
      <c r="BO240" s="2"/>
      <c r="BP240" s="2"/>
      <c r="BQ240" s="10"/>
    </row>
    <row r="241" spans="2:69" ht="16.5" customHeight="1" thickBot="1">
      <c r="B241" s="14"/>
      <c r="C241" s="22" t="e">
        <f>VLOOKUP(A241,貼付!$A$2:$K$121,4,FALSE)</f>
        <v>#N/A</v>
      </c>
      <c r="D241" s="40" t="s">
        <v>229</v>
      </c>
      <c r="E241" s="47"/>
      <c r="F241" s="48"/>
      <c r="G241" s="49"/>
      <c r="H241" s="43"/>
      <c r="I241" s="36"/>
      <c r="R241" s="64" t="str">
        <f t="shared" si="89"/>
        <v/>
      </c>
      <c r="S241" s="65" t="str">
        <f t="shared" si="68"/>
        <v/>
      </c>
      <c r="T241" s="77"/>
      <c r="U241" s="67" t="str">
        <f t="shared" si="69"/>
        <v>○</v>
      </c>
      <c r="V241" s="68" t="str">
        <f t="shared" si="70"/>
        <v>○</v>
      </c>
      <c r="W241" s="69" t="str">
        <f t="shared" si="71"/>
        <v>○</v>
      </c>
      <c r="X241" s="69" t="str">
        <f t="shared" si="72"/>
        <v>12桁不足しています。調整してください。</v>
      </c>
      <c r="Y241" s="69" t="str">
        <f t="shared" si="73"/>
        <v>×</v>
      </c>
      <c r="Z241" s="70"/>
      <c r="AA241" s="71" t="e">
        <f t="shared" si="74"/>
        <v>#VALUE!</v>
      </c>
      <c r="AB241" s="71" t="e">
        <f t="shared" si="75"/>
        <v>#VALUE!</v>
      </c>
      <c r="AC241" s="71" t="e">
        <f t="shared" si="76"/>
        <v>#VALUE!</v>
      </c>
      <c r="AD241" s="72" t="e">
        <f t="shared" si="77"/>
        <v>#VALUE!</v>
      </c>
      <c r="AE241" s="72" t="e">
        <f t="shared" si="78"/>
        <v>#VALUE!</v>
      </c>
      <c r="AF241" s="72" t="e">
        <f t="shared" si="79"/>
        <v>#VALUE!</v>
      </c>
      <c r="AG241" s="72" t="e">
        <f t="shared" si="80"/>
        <v>#VALUE!</v>
      </c>
      <c r="AH241" s="72" t="e">
        <f t="shared" si="81"/>
        <v>#VALUE!</v>
      </c>
      <c r="AI241" s="72" t="e">
        <f t="shared" si="82"/>
        <v>#VALUE!</v>
      </c>
      <c r="AJ241" s="72" t="e">
        <f t="shared" si="83"/>
        <v>#VALUE!</v>
      </c>
      <c r="AK241" s="72" t="e">
        <f t="shared" si="84"/>
        <v>#VALUE!</v>
      </c>
      <c r="AL241" s="71" t="e">
        <f t="shared" si="85"/>
        <v>#VALUE!</v>
      </c>
      <c r="AM241" s="70" t="e">
        <f t="shared" si="86"/>
        <v>#VALUE!</v>
      </c>
      <c r="AN241" s="72" t="e">
        <f t="shared" si="87"/>
        <v>#VALUE!</v>
      </c>
      <c r="AO241" s="73" t="e">
        <f t="shared" si="88"/>
        <v>#VALUE!</v>
      </c>
      <c r="BL241" s="80"/>
      <c r="BM241" s="2"/>
      <c r="BN241" s="2"/>
      <c r="BO241" s="2"/>
      <c r="BP241" s="2"/>
      <c r="BQ241" s="10"/>
    </row>
    <row r="242" spans="2:69" ht="16.5" customHeight="1" thickBot="1">
      <c r="B242" s="14"/>
      <c r="C242" s="22" t="e">
        <f>VLOOKUP(A242,貼付!$A$2:$K$121,4,FALSE)</f>
        <v>#N/A</v>
      </c>
      <c r="D242" s="40" t="s">
        <v>230</v>
      </c>
      <c r="E242" s="47"/>
      <c r="F242" s="48"/>
      <c r="G242" s="49"/>
      <c r="H242" s="43"/>
      <c r="I242" s="36"/>
      <c r="R242" s="64" t="str">
        <f t="shared" si="89"/>
        <v/>
      </c>
      <c r="S242" s="65" t="str">
        <f t="shared" si="68"/>
        <v/>
      </c>
      <c r="T242" s="77"/>
      <c r="U242" s="67" t="str">
        <f t="shared" si="69"/>
        <v>○</v>
      </c>
      <c r="V242" s="68" t="str">
        <f t="shared" si="70"/>
        <v>○</v>
      </c>
      <c r="W242" s="69" t="str">
        <f t="shared" si="71"/>
        <v>○</v>
      </c>
      <c r="X242" s="69" t="str">
        <f t="shared" si="72"/>
        <v>12桁不足しています。調整してください。</v>
      </c>
      <c r="Y242" s="69" t="str">
        <f t="shared" si="73"/>
        <v>×</v>
      </c>
      <c r="Z242" s="70"/>
      <c r="AA242" s="71" t="e">
        <f t="shared" si="74"/>
        <v>#VALUE!</v>
      </c>
      <c r="AB242" s="71" t="e">
        <f t="shared" si="75"/>
        <v>#VALUE!</v>
      </c>
      <c r="AC242" s="71" t="e">
        <f t="shared" si="76"/>
        <v>#VALUE!</v>
      </c>
      <c r="AD242" s="72" t="e">
        <f t="shared" si="77"/>
        <v>#VALUE!</v>
      </c>
      <c r="AE242" s="72" t="e">
        <f t="shared" si="78"/>
        <v>#VALUE!</v>
      </c>
      <c r="AF242" s="72" t="e">
        <f t="shared" si="79"/>
        <v>#VALUE!</v>
      </c>
      <c r="AG242" s="72" t="e">
        <f t="shared" si="80"/>
        <v>#VALUE!</v>
      </c>
      <c r="AH242" s="72" t="e">
        <f t="shared" si="81"/>
        <v>#VALUE!</v>
      </c>
      <c r="AI242" s="72" t="e">
        <f t="shared" si="82"/>
        <v>#VALUE!</v>
      </c>
      <c r="AJ242" s="72" t="e">
        <f t="shared" si="83"/>
        <v>#VALUE!</v>
      </c>
      <c r="AK242" s="72" t="e">
        <f t="shared" si="84"/>
        <v>#VALUE!</v>
      </c>
      <c r="AL242" s="71" t="e">
        <f t="shared" si="85"/>
        <v>#VALUE!</v>
      </c>
      <c r="AM242" s="70" t="e">
        <f t="shared" si="86"/>
        <v>#VALUE!</v>
      </c>
      <c r="AN242" s="72" t="e">
        <f t="shared" si="87"/>
        <v>#VALUE!</v>
      </c>
      <c r="AO242" s="73" t="e">
        <f t="shared" si="88"/>
        <v>#VALUE!</v>
      </c>
      <c r="BL242" s="80"/>
      <c r="BM242" s="2"/>
      <c r="BN242" s="2"/>
      <c r="BO242" s="2"/>
      <c r="BP242" s="2"/>
      <c r="BQ242" s="10"/>
    </row>
    <row r="243" spans="2:69" ht="16.5" customHeight="1" thickBot="1">
      <c r="B243" s="14"/>
      <c r="C243" s="22" t="e">
        <f>VLOOKUP(A243,貼付!$A$2:$K$121,4,FALSE)</f>
        <v>#N/A</v>
      </c>
      <c r="D243" s="40" t="s">
        <v>231</v>
      </c>
      <c r="E243" s="47"/>
      <c r="F243" s="48"/>
      <c r="G243" s="49"/>
      <c r="H243" s="43"/>
      <c r="I243" s="36"/>
      <c r="R243" s="64" t="str">
        <f t="shared" si="89"/>
        <v/>
      </c>
      <c r="S243" s="65" t="str">
        <f t="shared" si="68"/>
        <v/>
      </c>
      <c r="T243" s="77"/>
      <c r="U243" s="67" t="str">
        <f t="shared" si="69"/>
        <v>○</v>
      </c>
      <c r="V243" s="68" t="str">
        <f t="shared" si="70"/>
        <v>○</v>
      </c>
      <c r="W243" s="69" t="str">
        <f t="shared" si="71"/>
        <v>○</v>
      </c>
      <c r="X243" s="69" t="str">
        <f t="shared" si="72"/>
        <v>12桁不足しています。調整してください。</v>
      </c>
      <c r="Y243" s="69" t="str">
        <f t="shared" si="73"/>
        <v>×</v>
      </c>
      <c r="Z243" s="70"/>
      <c r="AA243" s="71" t="e">
        <f t="shared" si="74"/>
        <v>#VALUE!</v>
      </c>
      <c r="AB243" s="71" t="e">
        <f t="shared" si="75"/>
        <v>#VALUE!</v>
      </c>
      <c r="AC243" s="71" t="e">
        <f t="shared" si="76"/>
        <v>#VALUE!</v>
      </c>
      <c r="AD243" s="72" t="e">
        <f t="shared" si="77"/>
        <v>#VALUE!</v>
      </c>
      <c r="AE243" s="72" t="e">
        <f t="shared" si="78"/>
        <v>#VALUE!</v>
      </c>
      <c r="AF243" s="72" t="e">
        <f t="shared" si="79"/>
        <v>#VALUE!</v>
      </c>
      <c r="AG243" s="72" t="e">
        <f t="shared" si="80"/>
        <v>#VALUE!</v>
      </c>
      <c r="AH243" s="72" t="e">
        <f t="shared" si="81"/>
        <v>#VALUE!</v>
      </c>
      <c r="AI243" s="72" t="e">
        <f t="shared" si="82"/>
        <v>#VALUE!</v>
      </c>
      <c r="AJ243" s="72" t="e">
        <f t="shared" si="83"/>
        <v>#VALUE!</v>
      </c>
      <c r="AK243" s="72" t="e">
        <f t="shared" si="84"/>
        <v>#VALUE!</v>
      </c>
      <c r="AL243" s="71" t="e">
        <f t="shared" si="85"/>
        <v>#VALUE!</v>
      </c>
      <c r="AM243" s="70" t="e">
        <f t="shared" si="86"/>
        <v>#VALUE!</v>
      </c>
      <c r="AN243" s="72" t="e">
        <f t="shared" si="87"/>
        <v>#VALUE!</v>
      </c>
      <c r="AO243" s="73" t="e">
        <f t="shared" si="88"/>
        <v>#VALUE!</v>
      </c>
      <c r="BL243" s="80"/>
      <c r="BM243" s="2"/>
      <c r="BN243" s="2"/>
      <c r="BO243" s="2"/>
      <c r="BP243" s="2"/>
      <c r="BQ243" s="10"/>
    </row>
    <row r="244" spans="2:69" ht="16.5" customHeight="1" thickBot="1">
      <c r="B244" s="14"/>
      <c r="C244" s="22" t="e">
        <f>VLOOKUP(A244,貼付!$A$2:$K$121,4,FALSE)</f>
        <v>#N/A</v>
      </c>
      <c r="D244" s="40" t="s">
        <v>232</v>
      </c>
      <c r="E244" s="47"/>
      <c r="F244" s="48"/>
      <c r="G244" s="49"/>
      <c r="H244" s="43"/>
      <c r="I244" s="36"/>
      <c r="R244" s="64" t="str">
        <f t="shared" si="89"/>
        <v/>
      </c>
      <c r="S244" s="65" t="str">
        <f t="shared" si="68"/>
        <v/>
      </c>
      <c r="T244" s="77"/>
      <c r="U244" s="67" t="str">
        <f t="shared" si="69"/>
        <v>○</v>
      </c>
      <c r="V244" s="68" t="str">
        <f t="shared" si="70"/>
        <v>○</v>
      </c>
      <c r="W244" s="69" t="str">
        <f t="shared" si="71"/>
        <v>○</v>
      </c>
      <c r="X244" s="69" t="str">
        <f t="shared" si="72"/>
        <v>12桁不足しています。調整してください。</v>
      </c>
      <c r="Y244" s="69" t="str">
        <f t="shared" si="73"/>
        <v>×</v>
      </c>
      <c r="Z244" s="70"/>
      <c r="AA244" s="71" t="e">
        <f t="shared" si="74"/>
        <v>#VALUE!</v>
      </c>
      <c r="AB244" s="71" t="e">
        <f t="shared" si="75"/>
        <v>#VALUE!</v>
      </c>
      <c r="AC244" s="71" t="e">
        <f t="shared" si="76"/>
        <v>#VALUE!</v>
      </c>
      <c r="AD244" s="72" t="e">
        <f t="shared" si="77"/>
        <v>#VALUE!</v>
      </c>
      <c r="AE244" s="72" t="e">
        <f t="shared" si="78"/>
        <v>#VALUE!</v>
      </c>
      <c r="AF244" s="72" t="e">
        <f t="shared" si="79"/>
        <v>#VALUE!</v>
      </c>
      <c r="AG244" s="72" t="e">
        <f t="shared" si="80"/>
        <v>#VALUE!</v>
      </c>
      <c r="AH244" s="72" t="e">
        <f t="shared" si="81"/>
        <v>#VALUE!</v>
      </c>
      <c r="AI244" s="72" t="e">
        <f t="shared" si="82"/>
        <v>#VALUE!</v>
      </c>
      <c r="AJ244" s="72" t="e">
        <f t="shared" si="83"/>
        <v>#VALUE!</v>
      </c>
      <c r="AK244" s="72" t="e">
        <f t="shared" si="84"/>
        <v>#VALUE!</v>
      </c>
      <c r="AL244" s="71" t="e">
        <f t="shared" si="85"/>
        <v>#VALUE!</v>
      </c>
      <c r="AM244" s="70" t="e">
        <f t="shared" si="86"/>
        <v>#VALUE!</v>
      </c>
      <c r="AN244" s="72" t="e">
        <f t="shared" si="87"/>
        <v>#VALUE!</v>
      </c>
      <c r="AO244" s="73" t="e">
        <f t="shared" si="88"/>
        <v>#VALUE!</v>
      </c>
      <c r="BL244" s="80"/>
      <c r="BM244" s="2"/>
      <c r="BN244" s="2"/>
      <c r="BO244" s="2"/>
      <c r="BP244" s="2"/>
      <c r="BQ244" s="10"/>
    </row>
    <row r="245" spans="2:69" ht="16.5" customHeight="1" thickBot="1">
      <c r="B245" s="14"/>
      <c r="C245" s="22" t="e">
        <f>VLOOKUP(A245,貼付!$A$2:$K$121,4,FALSE)</f>
        <v>#N/A</v>
      </c>
      <c r="D245" s="40" t="s">
        <v>233</v>
      </c>
      <c r="E245" s="47"/>
      <c r="F245" s="48"/>
      <c r="G245" s="49"/>
      <c r="H245" s="43"/>
      <c r="I245" s="36"/>
      <c r="R245" s="64" t="str">
        <f t="shared" si="89"/>
        <v/>
      </c>
      <c r="S245" s="65" t="str">
        <f t="shared" si="68"/>
        <v/>
      </c>
      <c r="T245" s="77"/>
      <c r="U245" s="67" t="str">
        <f t="shared" si="69"/>
        <v>○</v>
      </c>
      <c r="V245" s="68" t="str">
        <f t="shared" si="70"/>
        <v>○</v>
      </c>
      <c r="W245" s="69" t="str">
        <f t="shared" si="71"/>
        <v>○</v>
      </c>
      <c r="X245" s="69" t="str">
        <f t="shared" si="72"/>
        <v>12桁不足しています。調整してください。</v>
      </c>
      <c r="Y245" s="69" t="str">
        <f t="shared" si="73"/>
        <v>×</v>
      </c>
      <c r="Z245" s="70"/>
      <c r="AA245" s="71" t="e">
        <f t="shared" si="74"/>
        <v>#VALUE!</v>
      </c>
      <c r="AB245" s="71" t="e">
        <f t="shared" si="75"/>
        <v>#VALUE!</v>
      </c>
      <c r="AC245" s="71" t="e">
        <f t="shared" si="76"/>
        <v>#VALUE!</v>
      </c>
      <c r="AD245" s="72" t="e">
        <f t="shared" si="77"/>
        <v>#VALUE!</v>
      </c>
      <c r="AE245" s="72" t="e">
        <f t="shared" si="78"/>
        <v>#VALUE!</v>
      </c>
      <c r="AF245" s="72" t="e">
        <f t="shared" si="79"/>
        <v>#VALUE!</v>
      </c>
      <c r="AG245" s="72" t="e">
        <f t="shared" si="80"/>
        <v>#VALUE!</v>
      </c>
      <c r="AH245" s="72" t="e">
        <f t="shared" si="81"/>
        <v>#VALUE!</v>
      </c>
      <c r="AI245" s="72" t="e">
        <f t="shared" si="82"/>
        <v>#VALUE!</v>
      </c>
      <c r="AJ245" s="72" t="e">
        <f t="shared" si="83"/>
        <v>#VALUE!</v>
      </c>
      <c r="AK245" s="72" t="e">
        <f t="shared" si="84"/>
        <v>#VALUE!</v>
      </c>
      <c r="AL245" s="71" t="e">
        <f t="shared" si="85"/>
        <v>#VALUE!</v>
      </c>
      <c r="AM245" s="70" t="e">
        <f t="shared" si="86"/>
        <v>#VALUE!</v>
      </c>
      <c r="AN245" s="72" t="e">
        <f t="shared" si="87"/>
        <v>#VALUE!</v>
      </c>
      <c r="AO245" s="73" t="e">
        <f t="shared" si="88"/>
        <v>#VALUE!</v>
      </c>
      <c r="BL245" s="80"/>
      <c r="BM245" s="2"/>
      <c r="BN245" s="2"/>
      <c r="BO245" s="2"/>
      <c r="BP245" s="2"/>
      <c r="BQ245" s="10"/>
    </row>
    <row r="246" spans="2:69" ht="16.5" customHeight="1" thickBot="1">
      <c r="B246" s="14"/>
      <c r="C246" s="22" t="e">
        <f>VLOOKUP(A246,貼付!$A$2:$K$121,4,FALSE)</f>
        <v>#N/A</v>
      </c>
      <c r="D246" s="40" t="s">
        <v>234</v>
      </c>
      <c r="E246" s="47"/>
      <c r="F246" s="48"/>
      <c r="G246" s="49"/>
      <c r="H246" s="43"/>
      <c r="I246" s="36"/>
      <c r="R246" s="64" t="str">
        <f t="shared" si="89"/>
        <v/>
      </c>
      <c r="S246" s="65" t="str">
        <f t="shared" si="68"/>
        <v/>
      </c>
      <c r="T246" s="77"/>
      <c r="U246" s="67" t="str">
        <f t="shared" si="69"/>
        <v>○</v>
      </c>
      <c r="V246" s="68" t="str">
        <f t="shared" si="70"/>
        <v>○</v>
      </c>
      <c r="W246" s="69" t="str">
        <f t="shared" si="71"/>
        <v>○</v>
      </c>
      <c r="X246" s="69" t="str">
        <f t="shared" si="72"/>
        <v>12桁不足しています。調整してください。</v>
      </c>
      <c r="Y246" s="69" t="str">
        <f t="shared" si="73"/>
        <v>×</v>
      </c>
      <c r="Z246" s="70"/>
      <c r="AA246" s="71" t="e">
        <f t="shared" si="74"/>
        <v>#VALUE!</v>
      </c>
      <c r="AB246" s="71" t="e">
        <f t="shared" si="75"/>
        <v>#VALUE!</v>
      </c>
      <c r="AC246" s="71" t="e">
        <f t="shared" si="76"/>
        <v>#VALUE!</v>
      </c>
      <c r="AD246" s="72" t="e">
        <f t="shared" si="77"/>
        <v>#VALUE!</v>
      </c>
      <c r="AE246" s="72" t="e">
        <f t="shared" si="78"/>
        <v>#VALUE!</v>
      </c>
      <c r="AF246" s="72" t="e">
        <f t="shared" si="79"/>
        <v>#VALUE!</v>
      </c>
      <c r="AG246" s="72" t="e">
        <f t="shared" si="80"/>
        <v>#VALUE!</v>
      </c>
      <c r="AH246" s="72" t="e">
        <f t="shared" si="81"/>
        <v>#VALUE!</v>
      </c>
      <c r="AI246" s="72" t="e">
        <f t="shared" si="82"/>
        <v>#VALUE!</v>
      </c>
      <c r="AJ246" s="72" t="e">
        <f t="shared" si="83"/>
        <v>#VALUE!</v>
      </c>
      <c r="AK246" s="72" t="e">
        <f t="shared" si="84"/>
        <v>#VALUE!</v>
      </c>
      <c r="AL246" s="71" t="e">
        <f t="shared" si="85"/>
        <v>#VALUE!</v>
      </c>
      <c r="AM246" s="70" t="e">
        <f t="shared" si="86"/>
        <v>#VALUE!</v>
      </c>
      <c r="AN246" s="72" t="e">
        <f t="shared" si="87"/>
        <v>#VALUE!</v>
      </c>
      <c r="AO246" s="73" t="e">
        <f t="shared" si="88"/>
        <v>#VALUE!</v>
      </c>
      <c r="BL246" s="80"/>
      <c r="BM246" s="2"/>
      <c r="BN246" s="2"/>
      <c r="BO246" s="2"/>
      <c r="BP246" s="2"/>
      <c r="BQ246" s="10"/>
    </row>
    <row r="247" spans="2:69" ht="16.5" customHeight="1" thickBot="1">
      <c r="B247" s="14"/>
      <c r="C247" s="22" t="e">
        <f>VLOOKUP(A247,貼付!$A$2:$K$121,4,FALSE)</f>
        <v>#N/A</v>
      </c>
      <c r="D247" s="40" t="s">
        <v>235</v>
      </c>
      <c r="E247" s="47"/>
      <c r="F247" s="48"/>
      <c r="G247" s="49"/>
      <c r="H247" s="43"/>
      <c r="I247" s="36"/>
      <c r="R247" s="64" t="str">
        <f t="shared" si="89"/>
        <v/>
      </c>
      <c r="S247" s="65" t="str">
        <f t="shared" si="68"/>
        <v/>
      </c>
      <c r="T247" s="77"/>
      <c r="U247" s="67" t="str">
        <f t="shared" si="69"/>
        <v>○</v>
      </c>
      <c r="V247" s="68" t="str">
        <f t="shared" si="70"/>
        <v>○</v>
      </c>
      <c r="W247" s="69" t="str">
        <f t="shared" si="71"/>
        <v>○</v>
      </c>
      <c r="X247" s="69" t="str">
        <f t="shared" si="72"/>
        <v>12桁不足しています。調整してください。</v>
      </c>
      <c r="Y247" s="69" t="str">
        <f t="shared" si="73"/>
        <v>×</v>
      </c>
      <c r="Z247" s="70"/>
      <c r="AA247" s="71" t="e">
        <f t="shared" si="74"/>
        <v>#VALUE!</v>
      </c>
      <c r="AB247" s="71" t="e">
        <f t="shared" si="75"/>
        <v>#VALUE!</v>
      </c>
      <c r="AC247" s="71" t="e">
        <f t="shared" si="76"/>
        <v>#VALUE!</v>
      </c>
      <c r="AD247" s="72" t="e">
        <f t="shared" si="77"/>
        <v>#VALUE!</v>
      </c>
      <c r="AE247" s="72" t="e">
        <f t="shared" si="78"/>
        <v>#VALUE!</v>
      </c>
      <c r="AF247" s="72" t="e">
        <f t="shared" si="79"/>
        <v>#VALUE!</v>
      </c>
      <c r="AG247" s="72" t="e">
        <f t="shared" si="80"/>
        <v>#VALUE!</v>
      </c>
      <c r="AH247" s="72" t="e">
        <f t="shared" si="81"/>
        <v>#VALUE!</v>
      </c>
      <c r="AI247" s="72" t="e">
        <f t="shared" si="82"/>
        <v>#VALUE!</v>
      </c>
      <c r="AJ247" s="72" t="e">
        <f t="shared" si="83"/>
        <v>#VALUE!</v>
      </c>
      <c r="AK247" s="72" t="e">
        <f t="shared" si="84"/>
        <v>#VALUE!</v>
      </c>
      <c r="AL247" s="71" t="e">
        <f t="shared" si="85"/>
        <v>#VALUE!</v>
      </c>
      <c r="AM247" s="70" t="e">
        <f t="shared" si="86"/>
        <v>#VALUE!</v>
      </c>
      <c r="AN247" s="72" t="e">
        <f t="shared" si="87"/>
        <v>#VALUE!</v>
      </c>
      <c r="AO247" s="73" t="e">
        <f t="shared" si="88"/>
        <v>#VALUE!</v>
      </c>
      <c r="BL247" s="80"/>
      <c r="BM247" s="2"/>
      <c r="BN247" s="2"/>
      <c r="BO247" s="2"/>
      <c r="BP247" s="2"/>
      <c r="BQ247" s="10"/>
    </row>
    <row r="248" spans="2:69" ht="16.5" customHeight="1" thickBot="1">
      <c r="B248" s="14"/>
      <c r="C248" s="22" t="e">
        <f>VLOOKUP(A248,貼付!$A$2:$K$121,4,FALSE)</f>
        <v>#N/A</v>
      </c>
      <c r="D248" s="40" t="s">
        <v>236</v>
      </c>
      <c r="E248" s="47"/>
      <c r="F248" s="48"/>
      <c r="G248" s="49"/>
      <c r="H248" s="43"/>
      <c r="I248" s="36"/>
      <c r="R248" s="64" t="str">
        <f t="shared" si="89"/>
        <v/>
      </c>
      <c r="S248" s="65" t="str">
        <f t="shared" si="68"/>
        <v/>
      </c>
      <c r="T248" s="77"/>
      <c r="U248" s="67" t="str">
        <f t="shared" si="69"/>
        <v>○</v>
      </c>
      <c r="V248" s="68" t="str">
        <f t="shared" si="70"/>
        <v>○</v>
      </c>
      <c r="W248" s="69" t="str">
        <f t="shared" si="71"/>
        <v>○</v>
      </c>
      <c r="X248" s="69" t="str">
        <f t="shared" si="72"/>
        <v>12桁不足しています。調整してください。</v>
      </c>
      <c r="Y248" s="69" t="str">
        <f t="shared" si="73"/>
        <v>×</v>
      </c>
      <c r="Z248" s="70"/>
      <c r="AA248" s="71" t="e">
        <f t="shared" si="74"/>
        <v>#VALUE!</v>
      </c>
      <c r="AB248" s="71" t="e">
        <f t="shared" si="75"/>
        <v>#VALUE!</v>
      </c>
      <c r="AC248" s="71" t="e">
        <f t="shared" si="76"/>
        <v>#VALUE!</v>
      </c>
      <c r="AD248" s="72" t="e">
        <f t="shared" si="77"/>
        <v>#VALUE!</v>
      </c>
      <c r="AE248" s="72" t="e">
        <f t="shared" si="78"/>
        <v>#VALUE!</v>
      </c>
      <c r="AF248" s="72" t="e">
        <f t="shared" si="79"/>
        <v>#VALUE!</v>
      </c>
      <c r="AG248" s="72" t="e">
        <f t="shared" si="80"/>
        <v>#VALUE!</v>
      </c>
      <c r="AH248" s="72" t="e">
        <f t="shared" si="81"/>
        <v>#VALUE!</v>
      </c>
      <c r="AI248" s="72" t="e">
        <f t="shared" si="82"/>
        <v>#VALUE!</v>
      </c>
      <c r="AJ248" s="72" t="e">
        <f t="shared" si="83"/>
        <v>#VALUE!</v>
      </c>
      <c r="AK248" s="72" t="e">
        <f t="shared" si="84"/>
        <v>#VALUE!</v>
      </c>
      <c r="AL248" s="71" t="e">
        <f t="shared" si="85"/>
        <v>#VALUE!</v>
      </c>
      <c r="AM248" s="70" t="e">
        <f t="shared" si="86"/>
        <v>#VALUE!</v>
      </c>
      <c r="AN248" s="72" t="e">
        <f t="shared" si="87"/>
        <v>#VALUE!</v>
      </c>
      <c r="AO248" s="73" t="e">
        <f t="shared" si="88"/>
        <v>#VALUE!</v>
      </c>
      <c r="BL248" s="80"/>
      <c r="BM248" s="2"/>
      <c r="BN248" s="2"/>
      <c r="BO248" s="2"/>
      <c r="BP248" s="2"/>
      <c r="BQ248" s="10"/>
    </row>
    <row r="249" spans="2:69" ht="16.5" customHeight="1" thickBot="1">
      <c r="B249" s="14"/>
      <c r="C249" s="22" t="e">
        <f>VLOOKUP(A249,貼付!$A$2:$K$121,4,FALSE)</f>
        <v>#N/A</v>
      </c>
      <c r="D249" s="40" t="s">
        <v>237</v>
      </c>
      <c r="E249" s="47"/>
      <c r="F249" s="48"/>
      <c r="G249" s="49"/>
      <c r="H249" s="43"/>
      <c r="I249" s="36"/>
      <c r="R249" s="64" t="str">
        <f t="shared" si="89"/>
        <v/>
      </c>
      <c r="S249" s="65" t="str">
        <f t="shared" si="68"/>
        <v/>
      </c>
      <c r="T249" s="77"/>
      <c r="U249" s="67" t="str">
        <f t="shared" si="69"/>
        <v>○</v>
      </c>
      <c r="V249" s="68" t="str">
        <f t="shared" si="70"/>
        <v>○</v>
      </c>
      <c r="W249" s="69" t="str">
        <f t="shared" si="71"/>
        <v>○</v>
      </c>
      <c r="X249" s="69" t="str">
        <f t="shared" si="72"/>
        <v>12桁不足しています。調整してください。</v>
      </c>
      <c r="Y249" s="69" t="str">
        <f t="shared" si="73"/>
        <v>×</v>
      </c>
      <c r="Z249" s="70"/>
      <c r="AA249" s="71" t="e">
        <f t="shared" si="74"/>
        <v>#VALUE!</v>
      </c>
      <c r="AB249" s="71" t="e">
        <f t="shared" si="75"/>
        <v>#VALUE!</v>
      </c>
      <c r="AC249" s="71" t="e">
        <f t="shared" si="76"/>
        <v>#VALUE!</v>
      </c>
      <c r="AD249" s="72" t="e">
        <f t="shared" si="77"/>
        <v>#VALUE!</v>
      </c>
      <c r="AE249" s="72" t="e">
        <f t="shared" si="78"/>
        <v>#VALUE!</v>
      </c>
      <c r="AF249" s="72" t="e">
        <f t="shared" si="79"/>
        <v>#VALUE!</v>
      </c>
      <c r="AG249" s="72" t="e">
        <f t="shared" si="80"/>
        <v>#VALUE!</v>
      </c>
      <c r="AH249" s="72" t="e">
        <f t="shared" si="81"/>
        <v>#VALUE!</v>
      </c>
      <c r="AI249" s="72" t="e">
        <f t="shared" si="82"/>
        <v>#VALUE!</v>
      </c>
      <c r="AJ249" s="72" t="e">
        <f t="shared" si="83"/>
        <v>#VALUE!</v>
      </c>
      <c r="AK249" s="72" t="e">
        <f t="shared" si="84"/>
        <v>#VALUE!</v>
      </c>
      <c r="AL249" s="71" t="e">
        <f t="shared" si="85"/>
        <v>#VALUE!</v>
      </c>
      <c r="AM249" s="70" t="e">
        <f t="shared" si="86"/>
        <v>#VALUE!</v>
      </c>
      <c r="AN249" s="72" t="e">
        <f t="shared" si="87"/>
        <v>#VALUE!</v>
      </c>
      <c r="AO249" s="73" t="e">
        <f t="shared" si="88"/>
        <v>#VALUE!</v>
      </c>
      <c r="BL249" s="80"/>
      <c r="BM249" s="2"/>
      <c r="BN249" s="2"/>
      <c r="BO249" s="2"/>
      <c r="BP249" s="2"/>
      <c r="BQ249" s="10"/>
    </row>
    <row r="250" spans="2:69" ht="16.5" customHeight="1" thickBot="1">
      <c r="B250" s="14"/>
      <c r="C250" s="22" t="e">
        <f>VLOOKUP(A250,貼付!$A$2:$K$121,4,FALSE)</f>
        <v>#N/A</v>
      </c>
      <c r="D250" s="40" t="s">
        <v>238</v>
      </c>
      <c r="E250" s="47"/>
      <c r="F250" s="48"/>
      <c r="G250" s="49"/>
      <c r="H250" s="43"/>
      <c r="I250" s="36"/>
      <c r="R250" s="64" t="str">
        <f t="shared" si="89"/>
        <v/>
      </c>
      <c r="S250" s="65" t="str">
        <f t="shared" si="68"/>
        <v/>
      </c>
      <c r="T250" s="77"/>
      <c r="U250" s="67" t="str">
        <f t="shared" si="69"/>
        <v>○</v>
      </c>
      <c r="V250" s="68" t="str">
        <f t="shared" si="70"/>
        <v>○</v>
      </c>
      <c r="W250" s="69" t="str">
        <f t="shared" si="71"/>
        <v>○</v>
      </c>
      <c r="X250" s="69" t="str">
        <f t="shared" si="72"/>
        <v>12桁不足しています。調整してください。</v>
      </c>
      <c r="Y250" s="69" t="str">
        <f t="shared" si="73"/>
        <v>×</v>
      </c>
      <c r="Z250" s="70"/>
      <c r="AA250" s="71" t="e">
        <f t="shared" si="74"/>
        <v>#VALUE!</v>
      </c>
      <c r="AB250" s="71" t="e">
        <f t="shared" si="75"/>
        <v>#VALUE!</v>
      </c>
      <c r="AC250" s="71" t="e">
        <f t="shared" si="76"/>
        <v>#VALUE!</v>
      </c>
      <c r="AD250" s="72" t="e">
        <f t="shared" si="77"/>
        <v>#VALUE!</v>
      </c>
      <c r="AE250" s="72" t="e">
        <f t="shared" si="78"/>
        <v>#VALUE!</v>
      </c>
      <c r="AF250" s="72" t="e">
        <f t="shared" si="79"/>
        <v>#VALUE!</v>
      </c>
      <c r="AG250" s="72" t="e">
        <f t="shared" si="80"/>
        <v>#VALUE!</v>
      </c>
      <c r="AH250" s="72" t="e">
        <f t="shared" si="81"/>
        <v>#VALUE!</v>
      </c>
      <c r="AI250" s="72" t="e">
        <f t="shared" si="82"/>
        <v>#VALUE!</v>
      </c>
      <c r="AJ250" s="72" t="e">
        <f t="shared" si="83"/>
        <v>#VALUE!</v>
      </c>
      <c r="AK250" s="72" t="e">
        <f t="shared" si="84"/>
        <v>#VALUE!</v>
      </c>
      <c r="AL250" s="71" t="e">
        <f t="shared" si="85"/>
        <v>#VALUE!</v>
      </c>
      <c r="AM250" s="70" t="e">
        <f t="shared" si="86"/>
        <v>#VALUE!</v>
      </c>
      <c r="AN250" s="72" t="e">
        <f t="shared" si="87"/>
        <v>#VALUE!</v>
      </c>
      <c r="AO250" s="73" t="e">
        <f t="shared" si="88"/>
        <v>#VALUE!</v>
      </c>
      <c r="BL250" s="80"/>
      <c r="BM250" s="2"/>
      <c r="BN250" s="2"/>
      <c r="BO250" s="2"/>
      <c r="BP250" s="2"/>
      <c r="BQ250" s="10"/>
    </row>
    <row r="251" spans="2:69" ht="16.5" customHeight="1" thickBot="1">
      <c r="B251" s="14"/>
      <c r="C251" s="22" t="e">
        <f>VLOOKUP(A251,貼付!$A$2:$K$121,4,FALSE)</f>
        <v>#N/A</v>
      </c>
      <c r="D251" s="40" t="s">
        <v>239</v>
      </c>
      <c r="E251" s="47"/>
      <c r="F251" s="48"/>
      <c r="G251" s="49"/>
      <c r="H251" s="43"/>
      <c r="I251" s="36"/>
      <c r="R251" s="64" t="str">
        <f t="shared" si="89"/>
        <v/>
      </c>
      <c r="S251" s="65" t="str">
        <f t="shared" si="68"/>
        <v/>
      </c>
      <c r="T251" s="77"/>
      <c r="U251" s="67" t="str">
        <f t="shared" si="69"/>
        <v>○</v>
      </c>
      <c r="V251" s="68" t="str">
        <f t="shared" si="70"/>
        <v>○</v>
      </c>
      <c r="W251" s="69" t="str">
        <f t="shared" si="71"/>
        <v>○</v>
      </c>
      <c r="X251" s="69" t="str">
        <f t="shared" si="72"/>
        <v>12桁不足しています。調整してください。</v>
      </c>
      <c r="Y251" s="69" t="str">
        <f t="shared" si="73"/>
        <v>×</v>
      </c>
      <c r="Z251" s="70"/>
      <c r="AA251" s="71" t="e">
        <f t="shared" si="74"/>
        <v>#VALUE!</v>
      </c>
      <c r="AB251" s="71" t="e">
        <f t="shared" si="75"/>
        <v>#VALUE!</v>
      </c>
      <c r="AC251" s="71" t="e">
        <f t="shared" si="76"/>
        <v>#VALUE!</v>
      </c>
      <c r="AD251" s="72" t="e">
        <f t="shared" si="77"/>
        <v>#VALUE!</v>
      </c>
      <c r="AE251" s="72" t="e">
        <f t="shared" si="78"/>
        <v>#VALUE!</v>
      </c>
      <c r="AF251" s="72" t="e">
        <f t="shared" si="79"/>
        <v>#VALUE!</v>
      </c>
      <c r="AG251" s="72" t="e">
        <f t="shared" si="80"/>
        <v>#VALUE!</v>
      </c>
      <c r="AH251" s="72" t="e">
        <f t="shared" si="81"/>
        <v>#VALUE!</v>
      </c>
      <c r="AI251" s="72" t="e">
        <f t="shared" si="82"/>
        <v>#VALUE!</v>
      </c>
      <c r="AJ251" s="72" t="e">
        <f t="shared" si="83"/>
        <v>#VALUE!</v>
      </c>
      <c r="AK251" s="72" t="e">
        <f t="shared" si="84"/>
        <v>#VALUE!</v>
      </c>
      <c r="AL251" s="71" t="e">
        <f t="shared" si="85"/>
        <v>#VALUE!</v>
      </c>
      <c r="AM251" s="70" t="e">
        <f t="shared" si="86"/>
        <v>#VALUE!</v>
      </c>
      <c r="AN251" s="72" t="e">
        <f t="shared" si="87"/>
        <v>#VALUE!</v>
      </c>
      <c r="AO251" s="73" t="e">
        <f t="shared" si="88"/>
        <v>#VALUE!</v>
      </c>
      <c r="BL251" s="80"/>
      <c r="BM251" s="2"/>
      <c r="BN251" s="2"/>
      <c r="BO251" s="2"/>
      <c r="BP251" s="2"/>
      <c r="BQ251" s="10"/>
    </row>
    <row r="252" spans="2:69" ht="16.5" customHeight="1" thickBot="1">
      <c r="B252" s="14"/>
      <c r="C252" s="22" t="e">
        <f>VLOOKUP(A252,貼付!$A$2:$K$121,4,FALSE)</f>
        <v>#N/A</v>
      </c>
      <c r="D252" s="40" t="s">
        <v>240</v>
      </c>
      <c r="E252" s="47"/>
      <c r="F252" s="48"/>
      <c r="G252" s="49"/>
      <c r="H252" s="43"/>
      <c r="I252" s="36"/>
      <c r="R252" s="64" t="str">
        <f t="shared" si="89"/>
        <v/>
      </c>
      <c r="S252" s="65" t="str">
        <f t="shared" si="68"/>
        <v/>
      </c>
      <c r="T252" s="77"/>
      <c r="U252" s="67" t="str">
        <f t="shared" si="69"/>
        <v>○</v>
      </c>
      <c r="V252" s="68" t="str">
        <f t="shared" si="70"/>
        <v>○</v>
      </c>
      <c r="W252" s="69" t="str">
        <f t="shared" si="71"/>
        <v>○</v>
      </c>
      <c r="X252" s="69" t="str">
        <f t="shared" si="72"/>
        <v>12桁不足しています。調整してください。</v>
      </c>
      <c r="Y252" s="69" t="str">
        <f t="shared" si="73"/>
        <v>×</v>
      </c>
      <c r="Z252" s="70"/>
      <c r="AA252" s="71" t="e">
        <f t="shared" si="74"/>
        <v>#VALUE!</v>
      </c>
      <c r="AB252" s="71" t="e">
        <f t="shared" si="75"/>
        <v>#VALUE!</v>
      </c>
      <c r="AC252" s="71" t="e">
        <f t="shared" si="76"/>
        <v>#VALUE!</v>
      </c>
      <c r="AD252" s="72" t="e">
        <f t="shared" si="77"/>
        <v>#VALUE!</v>
      </c>
      <c r="AE252" s="72" t="e">
        <f t="shared" si="78"/>
        <v>#VALUE!</v>
      </c>
      <c r="AF252" s="72" t="e">
        <f t="shared" si="79"/>
        <v>#VALUE!</v>
      </c>
      <c r="AG252" s="72" t="e">
        <f t="shared" si="80"/>
        <v>#VALUE!</v>
      </c>
      <c r="AH252" s="72" t="e">
        <f t="shared" si="81"/>
        <v>#VALUE!</v>
      </c>
      <c r="AI252" s="72" t="e">
        <f t="shared" si="82"/>
        <v>#VALUE!</v>
      </c>
      <c r="AJ252" s="72" t="e">
        <f t="shared" si="83"/>
        <v>#VALUE!</v>
      </c>
      <c r="AK252" s="72" t="e">
        <f t="shared" si="84"/>
        <v>#VALUE!</v>
      </c>
      <c r="AL252" s="71" t="e">
        <f t="shared" si="85"/>
        <v>#VALUE!</v>
      </c>
      <c r="AM252" s="70" t="e">
        <f t="shared" si="86"/>
        <v>#VALUE!</v>
      </c>
      <c r="AN252" s="72" t="e">
        <f t="shared" si="87"/>
        <v>#VALUE!</v>
      </c>
      <c r="AO252" s="73" t="e">
        <f t="shared" si="88"/>
        <v>#VALUE!</v>
      </c>
      <c r="BL252" s="80"/>
      <c r="BM252" s="2"/>
      <c r="BN252" s="2"/>
      <c r="BO252" s="2"/>
      <c r="BP252" s="2"/>
      <c r="BQ252" s="10"/>
    </row>
    <row r="253" spans="2:69" ht="16.5" customHeight="1" thickBot="1">
      <c r="B253" s="14"/>
      <c r="C253" s="22" t="e">
        <f>VLOOKUP(A253,貼付!$A$2:$K$121,4,FALSE)</f>
        <v>#N/A</v>
      </c>
      <c r="D253" s="40" t="s">
        <v>241</v>
      </c>
      <c r="E253" s="47"/>
      <c r="F253" s="48"/>
      <c r="G253" s="49"/>
      <c r="H253" s="43"/>
      <c r="I253" s="36"/>
      <c r="R253" s="64" t="str">
        <f t="shared" si="89"/>
        <v/>
      </c>
      <c r="S253" s="65" t="str">
        <f t="shared" si="68"/>
        <v/>
      </c>
      <c r="T253" s="77"/>
      <c r="U253" s="67" t="str">
        <f t="shared" si="69"/>
        <v>○</v>
      </c>
      <c r="V253" s="68" t="str">
        <f t="shared" si="70"/>
        <v>○</v>
      </c>
      <c r="W253" s="69" t="str">
        <f t="shared" si="71"/>
        <v>○</v>
      </c>
      <c r="X253" s="69" t="str">
        <f t="shared" si="72"/>
        <v>12桁不足しています。調整してください。</v>
      </c>
      <c r="Y253" s="69" t="str">
        <f t="shared" si="73"/>
        <v>×</v>
      </c>
      <c r="Z253" s="70"/>
      <c r="AA253" s="71" t="e">
        <f t="shared" si="74"/>
        <v>#VALUE!</v>
      </c>
      <c r="AB253" s="71" t="e">
        <f t="shared" si="75"/>
        <v>#VALUE!</v>
      </c>
      <c r="AC253" s="71" t="e">
        <f t="shared" si="76"/>
        <v>#VALUE!</v>
      </c>
      <c r="AD253" s="72" t="e">
        <f t="shared" si="77"/>
        <v>#VALUE!</v>
      </c>
      <c r="AE253" s="72" t="e">
        <f t="shared" si="78"/>
        <v>#VALUE!</v>
      </c>
      <c r="AF253" s="72" t="e">
        <f t="shared" si="79"/>
        <v>#VALUE!</v>
      </c>
      <c r="AG253" s="72" t="e">
        <f t="shared" si="80"/>
        <v>#VALUE!</v>
      </c>
      <c r="AH253" s="72" t="e">
        <f t="shared" si="81"/>
        <v>#VALUE!</v>
      </c>
      <c r="AI253" s="72" t="e">
        <f t="shared" si="82"/>
        <v>#VALUE!</v>
      </c>
      <c r="AJ253" s="72" t="e">
        <f t="shared" si="83"/>
        <v>#VALUE!</v>
      </c>
      <c r="AK253" s="72" t="e">
        <f t="shared" si="84"/>
        <v>#VALUE!</v>
      </c>
      <c r="AL253" s="71" t="e">
        <f t="shared" si="85"/>
        <v>#VALUE!</v>
      </c>
      <c r="AM253" s="70" t="e">
        <f t="shared" si="86"/>
        <v>#VALUE!</v>
      </c>
      <c r="AN253" s="72" t="e">
        <f t="shared" si="87"/>
        <v>#VALUE!</v>
      </c>
      <c r="AO253" s="73" t="e">
        <f t="shared" si="88"/>
        <v>#VALUE!</v>
      </c>
      <c r="BL253" s="80"/>
      <c r="BM253" s="2"/>
      <c r="BN253" s="2"/>
      <c r="BO253" s="2"/>
      <c r="BP253" s="2"/>
      <c r="BQ253" s="10"/>
    </row>
    <row r="254" spans="2:69" ht="16.5" customHeight="1" thickBot="1">
      <c r="B254" s="14"/>
      <c r="C254" s="22" t="e">
        <f>VLOOKUP(A254,貼付!$A$2:$K$121,4,FALSE)</f>
        <v>#N/A</v>
      </c>
      <c r="D254" s="40" t="s">
        <v>242</v>
      </c>
      <c r="E254" s="47"/>
      <c r="F254" s="48"/>
      <c r="G254" s="49"/>
      <c r="H254" s="43"/>
      <c r="I254" s="36"/>
      <c r="R254" s="64" t="str">
        <f t="shared" si="89"/>
        <v/>
      </c>
      <c r="S254" s="65" t="str">
        <f t="shared" si="68"/>
        <v/>
      </c>
      <c r="T254" s="77"/>
      <c r="U254" s="67" t="str">
        <f t="shared" si="69"/>
        <v>○</v>
      </c>
      <c r="V254" s="68" t="str">
        <f t="shared" si="70"/>
        <v>○</v>
      </c>
      <c r="W254" s="69" t="str">
        <f t="shared" si="71"/>
        <v>○</v>
      </c>
      <c r="X254" s="69" t="str">
        <f t="shared" si="72"/>
        <v>12桁不足しています。調整してください。</v>
      </c>
      <c r="Y254" s="69" t="str">
        <f t="shared" si="73"/>
        <v>×</v>
      </c>
      <c r="Z254" s="70"/>
      <c r="AA254" s="71" t="e">
        <f t="shared" si="74"/>
        <v>#VALUE!</v>
      </c>
      <c r="AB254" s="71" t="e">
        <f t="shared" si="75"/>
        <v>#VALUE!</v>
      </c>
      <c r="AC254" s="71" t="e">
        <f t="shared" si="76"/>
        <v>#VALUE!</v>
      </c>
      <c r="AD254" s="72" t="e">
        <f t="shared" si="77"/>
        <v>#VALUE!</v>
      </c>
      <c r="AE254" s="72" t="e">
        <f t="shared" si="78"/>
        <v>#VALUE!</v>
      </c>
      <c r="AF254" s="72" t="e">
        <f t="shared" si="79"/>
        <v>#VALUE!</v>
      </c>
      <c r="AG254" s="72" t="e">
        <f t="shared" si="80"/>
        <v>#VALUE!</v>
      </c>
      <c r="AH254" s="72" t="e">
        <f t="shared" si="81"/>
        <v>#VALUE!</v>
      </c>
      <c r="AI254" s="72" t="e">
        <f t="shared" si="82"/>
        <v>#VALUE!</v>
      </c>
      <c r="AJ254" s="72" t="e">
        <f t="shared" si="83"/>
        <v>#VALUE!</v>
      </c>
      <c r="AK254" s="72" t="e">
        <f t="shared" si="84"/>
        <v>#VALUE!</v>
      </c>
      <c r="AL254" s="71" t="e">
        <f t="shared" si="85"/>
        <v>#VALUE!</v>
      </c>
      <c r="AM254" s="70" t="e">
        <f t="shared" si="86"/>
        <v>#VALUE!</v>
      </c>
      <c r="AN254" s="72" t="e">
        <f t="shared" si="87"/>
        <v>#VALUE!</v>
      </c>
      <c r="AO254" s="73" t="e">
        <f t="shared" si="88"/>
        <v>#VALUE!</v>
      </c>
      <c r="BL254" s="80"/>
      <c r="BM254" s="2"/>
      <c r="BN254" s="2"/>
      <c r="BO254" s="2"/>
      <c r="BP254" s="2"/>
      <c r="BQ254" s="10"/>
    </row>
    <row r="255" spans="2:69" ht="16.5" customHeight="1" thickBot="1">
      <c r="B255" s="14"/>
      <c r="C255" s="22" t="e">
        <f>VLOOKUP(A255,貼付!$A$2:$K$121,4,FALSE)</f>
        <v>#N/A</v>
      </c>
      <c r="D255" s="40" t="s">
        <v>243</v>
      </c>
      <c r="E255" s="47"/>
      <c r="F255" s="48"/>
      <c r="G255" s="49"/>
      <c r="H255" s="43"/>
      <c r="I255" s="36"/>
      <c r="R255" s="64" t="str">
        <f t="shared" si="89"/>
        <v/>
      </c>
      <c r="S255" s="65" t="str">
        <f t="shared" si="68"/>
        <v/>
      </c>
      <c r="T255" s="77"/>
      <c r="U255" s="67" t="str">
        <f t="shared" si="69"/>
        <v>○</v>
      </c>
      <c r="V255" s="68" t="str">
        <f t="shared" si="70"/>
        <v>○</v>
      </c>
      <c r="W255" s="69" t="str">
        <f t="shared" si="71"/>
        <v>○</v>
      </c>
      <c r="X255" s="69" t="str">
        <f t="shared" si="72"/>
        <v>12桁不足しています。調整してください。</v>
      </c>
      <c r="Y255" s="69" t="str">
        <f t="shared" si="73"/>
        <v>×</v>
      </c>
      <c r="Z255" s="70"/>
      <c r="AA255" s="71" t="e">
        <f t="shared" si="74"/>
        <v>#VALUE!</v>
      </c>
      <c r="AB255" s="71" t="e">
        <f t="shared" si="75"/>
        <v>#VALUE!</v>
      </c>
      <c r="AC255" s="71" t="e">
        <f t="shared" si="76"/>
        <v>#VALUE!</v>
      </c>
      <c r="AD255" s="72" t="e">
        <f t="shared" si="77"/>
        <v>#VALUE!</v>
      </c>
      <c r="AE255" s="72" t="e">
        <f t="shared" si="78"/>
        <v>#VALUE!</v>
      </c>
      <c r="AF255" s="72" t="e">
        <f t="shared" si="79"/>
        <v>#VALUE!</v>
      </c>
      <c r="AG255" s="72" t="e">
        <f t="shared" si="80"/>
        <v>#VALUE!</v>
      </c>
      <c r="AH255" s="72" t="e">
        <f t="shared" si="81"/>
        <v>#VALUE!</v>
      </c>
      <c r="AI255" s="72" t="e">
        <f t="shared" si="82"/>
        <v>#VALUE!</v>
      </c>
      <c r="AJ255" s="72" t="e">
        <f t="shared" si="83"/>
        <v>#VALUE!</v>
      </c>
      <c r="AK255" s="72" t="e">
        <f t="shared" si="84"/>
        <v>#VALUE!</v>
      </c>
      <c r="AL255" s="71" t="e">
        <f t="shared" si="85"/>
        <v>#VALUE!</v>
      </c>
      <c r="AM255" s="70" t="e">
        <f t="shared" si="86"/>
        <v>#VALUE!</v>
      </c>
      <c r="AN255" s="72" t="e">
        <f t="shared" si="87"/>
        <v>#VALUE!</v>
      </c>
      <c r="AO255" s="73" t="e">
        <f t="shared" si="88"/>
        <v>#VALUE!</v>
      </c>
      <c r="BL255" s="80"/>
      <c r="BM255" s="2"/>
      <c r="BN255" s="2"/>
      <c r="BO255" s="2"/>
      <c r="BP255" s="2"/>
      <c r="BQ255" s="10"/>
    </row>
    <row r="256" spans="2:69" ht="16.5" customHeight="1" thickBot="1">
      <c r="B256" s="14"/>
      <c r="C256" s="22" t="e">
        <f>VLOOKUP(A256,貼付!$A$2:$K$121,4,FALSE)</f>
        <v>#N/A</v>
      </c>
      <c r="D256" s="40" t="s">
        <v>244</v>
      </c>
      <c r="E256" s="47"/>
      <c r="F256" s="48"/>
      <c r="G256" s="49"/>
      <c r="H256" s="43"/>
      <c r="I256" s="36"/>
      <c r="R256" s="64" t="str">
        <f t="shared" si="89"/>
        <v/>
      </c>
      <c r="S256" s="65" t="str">
        <f t="shared" si="68"/>
        <v/>
      </c>
      <c r="T256" s="77"/>
      <c r="U256" s="67" t="str">
        <f t="shared" si="69"/>
        <v>○</v>
      </c>
      <c r="V256" s="68" t="str">
        <f t="shared" si="70"/>
        <v>○</v>
      </c>
      <c r="W256" s="69" t="str">
        <f t="shared" si="71"/>
        <v>○</v>
      </c>
      <c r="X256" s="69" t="str">
        <f t="shared" si="72"/>
        <v>12桁不足しています。調整してください。</v>
      </c>
      <c r="Y256" s="69" t="str">
        <f t="shared" si="73"/>
        <v>×</v>
      </c>
      <c r="Z256" s="70"/>
      <c r="AA256" s="71" t="e">
        <f t="shared" si="74"/>
        <v>#VALUE!</v>
      </c>
      <c r="AB256" s="71" t="e">
        <f t="shared" si="75"/>
        <v>#VALUE!</v>
      </c>
      <c r="AC256" s="71" t="e">
        <f t="shared" si="76"/>
        <v>#VALUE!</v>
      </c>
      <c r="AD256" s="72" t="e">
        <f t="shared" si="77"/>
        <v>#VALUE!</v>
      </c>
      <c r="AE256" s="72" t="e">
        <f t="shared" si="78"/>
        <v>#VALUE!</v>
      </c>
      <c r="AF256" s="72" t="e">
        <f t="shared" si="79"/>
        <v>#VALUE!</v>
      </c>
      <c r="AG256" s="72" t="e">
        <f t="shared" si="80"/>
        <v>#VALUE!</v>
      </c>
      <c r="AH256" s="72" t="e">
        <f t="shared" si="81"/>
        <v>#VALUE!</v>
      </c>
      <c r="AI256" s="72" t="e">
        <f t="shared" si="82"/>
        <v>#VALUE!</v>
      </c>
      <c r="AJ256" s="72" t="e">
        <f t="shared" si="83"/>
        <v>#VALUE!</v>
      </c>
      <c r="AK256" s="72" t="e">
        <f t="shared" si="84"/>
        <v>#VALUE!</v>
      </c>
      <c r="AL256" s="71" t="e">
        <f t="shared" si="85"/>
        <v>#VALUE!</v>
      </c>
      <c r="AM256" s="70" t="e">
        <f t="shared" si="86"/>
        <v>#VALUE!</v>
      </c>
      <c r="AN256" s="72" t="e">
        <f t="shared" si="87"/>
        <v>#VALUE!</v>
      </c>
      <c r="AO256" s="73" t="e">
        <f t="shared" si="88"/>
        <v>#VALUE!</v>
      </c>
      <c r="BL256" s="80"/>
      <c r="BM256" s="2"/>
      <c r="BN256" s="2"/>
      <c r="BO256" s="2"/>
      <c r="BP256" s="2"/>
      <c r="BQ256" s="10"/>
    </row>
    <row r="257" spans="2:69" ht="16.5" customHeight="1" thickBot="1">
      <c r="B257" s="14"/>
      <c r="C257" s="22" t="e">
        <f>VLOOKUP(A257,貼付!$A$2:$K$121,4,FALSE)</f>
        <v>#N/A</v>
      </c>
      <c r="D257" s="40" t="s">
        <v>245</v>
      </c>
      <c r="E257" s="47"/>
      <c r="F257" s="48"/>
      <c r="G257" s="49"/>
      <c r="H257" s="43"/>
      <c r="I257" s="36"/>
      <c r="R257" s="64" t="str">
        <f t="shared" si="89"/>
        <v/>
      </c>
      <c r="S257" s="65" t="str">
        <f t="shared" si="68"/>
        <v/>
      </c>
      <c r="T257" s="77"/>
      <c r="U257" s="67" t="str">
        <f t="shared" si="69"/>
        <v>○</v>
      </c>
      <c r="V257" s="68" t="str">
        <f t="shared" si="70"/>
        <v>○</v>
      </c>
      <c r="W257" s="69" t="str">
        <f t="shared" si="71"/>
        <v>○</v>
      </c>
      <c r="X257" s="69" t="str">
        <f t="shared" si="72"/>
        <v>12桁不足しています。調整してください。</v>
      </c>
      <c r="Y257" s="69" t="str">
        <f t="shared" si="73"/>
        <v>×</v>
      </c>
      <c r="Z257" s="70"/>
      <c r="AA257" s="71" t="e">
        <f t="shared" si="74"/>
        <v>#VALUE!</v>
      </c>
      <c r="AB257" s="71" t="e">
        <f t="shared" si="75"/>
        <v>#VALUE!</v>
      </c>
      <c r="AC257" s="71" t="e">
        <f t="shared" si="76"/>
        <v>#VALUE!</v>
      </c>
      <c r="AD257" s="72" t="e">
        <f t="shared" si="77"/>
        <v>#VALUE!</v>
      </c>
      <c r="AE257" s="72" t="e">
        <f t="shared" si="78"/>
        <v>#VALUE!</v>
      </c>
      <c r="AF257" s="72" t="e">
        <f t="shared" si="79"/>
        <v>#VALUE!</v>
      </c>
      <c r="AG257" s="72" t="e">
        <f t="shared" si="80"/>
        <v>#VALUE!</v>
      </c>
      <c r="AH257" s="72" t="e">
        <f t="shared" si="81"/>
        <v>#VALUE!</v>
      </c>
      <c r="AI257" s="72" t="e">
        <f t="shared" si="82"/>
        <v>#VALUE!</v>
      </c>
      <c r="AJ257" s="72" t="e">
        <f t="shared" si="83"/>
        <v>#VALUE!</v>
      </c>
      <c r="AK257" s="72" t="e">
        <f t="shared" si="84"/>
        <v>#VALUE!</v>
      </c>
      <c r="AL257" s="71" t="e">
        <f t="shared" si="85"/>
        <v>#VALUE!</v>
      </c>
      <c r="AM257" s="70" t="e">
        <f t="shared" si="86"/>
        <v>#VALUE!</v>
      </c>
      <c r="AN257" s="72" t="e">
        <f t="shared" si="87"/>
        <v>#VALUE!</v>
      </c>
      <c r="AO257" s="73" t="e">
        <f t="shared" si="88"/>
        <v>#VALUE!</v>
      </c>
      <c r="BL257" s="80"/>
      <c r="BM257" s="2"/>
      <c r="BN257" s="2"/>
      <c r="BO257" s="2"/>
      <c r="BP257" s="2"/>
      <c r="BQ257" s="10"/>
    </row>
    <row r="258" spans="2:69" ht="16.5" customHeight="1" thickBot="1">
      <c r="B258" s="14"/>
      <c r="C258" s="22" t="e">
        <f>VLOOKUP(A258,貼付!$A$2:$K$121,4,FALSE)</f>
        <v>#N/A</v>
      </c>
      <c r="D258" s="40" t="s">
        <v>246</v>
      </c>
      <c r="E258" s="47"/>
      <c r="F258" s="48"/>
      <c r="G258" s="49"/>
      <c r="H258" s="43"/>
      <c r="I258" s="36"/>
      <c r="R258" s="64" t="str">
        <f t="shared" si="89"/>
        <v/>
      </c>
      <c r="S258" s="65" t="str">
        <f t="shared" si="68"/>
        <v/>
      </c>
      <c r="T258" s="77"/>
      <c r="U258" s="67" t="str">
        <f t="shared" si="69"/>
        <v>○</v>
      </c>
      <c r="V258" s="68" t="str">
        <f t="shared" si="70"/>
        <v>○</v>
      </c>
      <c r="W258" s="69" t="str">
        <f t="shared" si="71"/>
        <v>○</v>
      </c>
      <c r="X258" s="69" t="str">
        <f t="shared" si="72"/>
        <v>12桁不足しています。調整してください。</v>
      </c>
      <c r="Y258" s="69" t="str">
        <f t="shared" si="73"/>
        <v>×</v>
      </c>
      <c r="Z258" s="70"/>
      <c r="AA258" s="71" t="e">
        <f t="shared" si="74"/>
        <v>#VALUE!</v>
      </c>
      <c r="AB258" s="71" t="e">
        <f t="shared" si="75"/>
        <v>#VALUE!</v>
      </c>
      <c r="AC258" s="71" t="e">
        <f t="shared" si="76"/>
        <v>#VALUE!</v>
      </c>
      <c r="AD258" s="72" t="e">
        <f t="shared" si="77"/>
        <v>#VALUE!</v>
      </c>
      <c r="AE258" s="72" t="e">
        <f t="shared" si="78"/>
        <v>#VALUE!</v>
      </c>
      <c r="AF258" s="72" t="e">
        <f t="shared" si="79"/>
        <v>#VALUE!</v>
      </c>
      <c r="AG258" s="72" t="e">
        <f t="shared" si="80"/>
        <v>#VALUE!</v>
      </c>
      <c r="AH258" s="72" t="e">
        <f t="shared" si="81"/>
        <v>#VALUE!</v>
      </c>
      <c r="AI258" s="72" t="e">
        <f t="shared" si="82"/>
        <v>#VALUE!</v>
      </c>
      <c r="AJ258" s="72" t="e">
        <f t="shared" si="83"/>
        <v>#VALUE!</v>
      </c>
      <c r="AK258" s="72" t="e">
        <f t="shared" si="84"/>
        <v>#VALUE!</v>
      </c>
      <c r="AL258" s="71" t="e">
        <f t="shared" si="85"/>
        <v>#VALUE!</v>
      </c>
      <c r="AM258" s="70" t="e">
        <f t="shared" si="86"/>
        <v>#VALUE!</v>
      </c>
      <c r="AN258" s="72" t="e">
        <f t="shared" si="87"/>
        <v>#VALUE!</v>
      </c>
      <c r="AO258" s="73" t="e">
        <f t="shared" si="88"/>
        <v>#VALUE!</v>
      </c>
      <c r="BL258" s="80"/>
      <c r="BM258" s="2"/>
      <c r="BN258" s="2"/>
      <c r="BO258" s="2"/>
      <c r="BP258" s="2"/>
      <c r="BQ258" s="10"/>
    </row>
    <row r="259" spans="2:69" ht="16.5" customHeight="1" thickBot="1">
      <c r="B259" s="14"/>
      <c r="C259" s="22" t="e">
        <f>VLOOKUP(A259,貼付!$A$2:$K$121,4,FALSE)</f>
        <v>#N/A</v>
      </c>
      <c r="D259" s="40" t="s">
        <v>247</v>
      </c>
      <c r="E259" s="47"/>
      <c r="F259" s="48"/>
      <c r="G259" s="49"/>
      <c r="H259" s="43"/>
      <c r="I259" s="36"/>
      <c r="R259" s="64" t="str">
        <f t="shared" si="89"/>
        <v/>
      </c>
      <c r="S259" s="65" t="str">
        <f t="shared" ref="S259:S322" si="90">IF(LEN($E259)=0,"",IF($U259&lt;&gt;"○",$AQ$1,IF($V259&lt;&gt;"○",$AR$1,IF($W259&lt;&gt;"○",$AS$1,IF($X259&lt;&gt;"○",$X259,IF($Y259&lt;&gt;"○",$AU$1,IF($AN259&lt;&gt;"○",$BJ$1,"")))))))</f>
        <v/>
      </c>
      <c r="T259" s="77"/>
      <c r="U259" s="67" t="str">
        <f t="shared" ref="U259:U322" si="91">IF(LEN($E259)=LEN(SUBSTITUTE(ASC($E259)," ","")),"○","×")</f>
        <v>○</v>
      </c>
      <c r="V259" s="68" t="str">
        <f t="shared" ref="V259:V322" si="92">IF(LEN($E259)=LENB($E259),"○","×")</f>
        <v>○</v>
      </c>
      <c r="W259" s="69" t="str">
        <f t="shared" ref="W259:W322" si="93">IF(ISNUMBER(VALUE($E259)),"○","×")</f>
        <v>○</v>
      </c>
      <c r="X259" s="69" t="str">
        <f t="shared" ref="X259:X322" si="94">IF(LEN($E259)=12,"○",IF(12-LEN($E259)&gt;0,12-LEN($E259)&amp;"桁不足しています。調整してください。",ABS(12-LEN($E259))&amp;"桁超過しています。調整してください。"))</f>
        <v>12桁不足しています。調整してください。</v>
      </c>
      <c r="Y259" s="69" t="str">
        <f t="shared" ref="Y259:Y322" si="95">IF(COUNTIF($E$2:$E$400,$E259)=1,"○","×")</f>
        <v>×</v>
      </c>
      <c r="Z259" s="70"/>
      <c r="AA259" s="71" t="e">
        <f t="shared" ref="AA259:AA322" si="96">MID($E259,12-($AA$1),1)*$AW$1</f>
        <v>#VALUE!</v>
      </c>
      <c r="AB259" s="71" t="e">
        <f t="shared" ref="AB259:AB322" si="97">MID($E259,12-($AB$1),1)*$AX$1</f>
        <v>#VALUE!</v>
      </c>
      <c r="AC259" s="71" t="e">
        <f t="shared" ref="AC259:AC322" si="98">MID($E259,12-($AC$1),1)*$AY$1</f>
        <v>#VALUE!</v>
      </c>
      <c r="AD259" s="72" t="e">
        <f t="shared" ref="AD259:AD322" si="99">MID($E259,12-($AD$1),1)*$AZ$1</f>
        <v>#VALUE!</v>
      </c>
      <c r="AE259" s="72" t="e">
        <f t="shared" ref="AE259:AE322" si="100">MID($E259,12-($AE$1),1)*$BA$1</f>
        <v>#VALUE!</v>
      </c>
      <c r="AF259" s="72" t="e">
        <f t="shared" ref="AF259:AF322" si="101">MID($E259,12-($AF$1),1)*$BB$1</f>
        <v>#VALUE!</v>
      </c>
      <c r="AG259" s="72" t="e">
        <f t="shared" ref="AG259:AG322" si="102">MID($E259,12-($AG$1),1)*$BC$1</f>
        <v>#VALUE!</v>
      </c>
      <c r="AH259" s="72" t="e">
        <f t="shared" ref="AH259:AH322" si="103">MID($E259,12-($AH$1),1)*$BD$1</f>
        <v>#VALUE!</v>
      </c>
      <c r="AI259" s="72" t="e">
        <f t="shared" ref="AI259:AI322" si="104">MID($E259,12-($AI$1),1)*$BE$1</f>
        <v>#VALUE!</v>
      </c>
      <c r="AJ259" s="72" t="e">
        <f t="shared" ref="AJ259:AJ322" si="105">MID($E259,12-($AJ$1),1)*$BF$1</f>
        <v>#VALUE!</v>
      </c>
      <c r="AK259" s="72" t="e">
        <f t="shared" ref="AK259:AK322" si="106">MID($E259,12-($AK$1),1)*$BG$1</f>
        <v>#VALUE!</v>
      </c>
      <c r="AL259" s="71" t="e">
        <f t="shared" ref="AL259:AL322" si="107">MOD(SUM($AA259:$AK259),11)</f>
        <v>#VALUE!</v>
      </c>
      <c r="AM259" s="70" t="e">
        <f t="shared" ref="AM259:AM322" si="108">IF($AL259&lt;=1,0,11-$AL259)</f>
        <v>#VALUE!</v>
      </c>
      <c r="AN259" s="72" t="e">
        <f t="shared" ref="AN259:AN322" si="109">IF(VALUE(RIGHT($E259,1))=$AM259,"○","×")</f>
        <v>#VALUE!</v>
      </c>
      <c r="AO259" s="73" t="e">
        <f t="shared" ref="AO259:AO322" si="110">IF(AND($U259="○",$V259="○",$W259="○",$X259="○",$Y259="○",$AN259="○"),"○","×")</f>
        <v>#VALUE!</v>
      </c>
      <c r="BL259" s="80"/>
      <c r="BM259" s="2"/>
      <c r="BN259" s="2"/>
      <c r="BO259" s="2"/>
      <c r="BP259" s="2"/>
      <c r="BQ259" s="10"/>
    </row>
    <row r="260" spans="2:69" ht="16.5" customHeight="1" thickBot="1">
      <c r="B260" s="14"/>
      <c r="C260" s="22" t="e">
        <f>VLOOKUP(A260,貼付!$A$2:$K$121,4,FALSE)</f>
        <v>#N/A</v>
      </c>
      <c r="D260" s="40" t="s">
        <v>248</v>
      </c>
      <c r="E260" s="47"/>
      <c r="F260" s="48"/>
      <c r="G260" s="49"/>
      <c r="H260" s="43"/>
      <c r="I260" s="36"/>
      <c r="R260" s="64" t="str">
        <f t="shared" ref="R260:R323" si="111">IF(LEN($E260)=0,"",IF(ISERR($AO260),"×",$AO260))</f>
        <v/>
      </c>
      <c r="S260" s="65" t="str">
        <f t="shared" si="90"/>
        <v/>
      </c>
      <c r="T260" s="77"/>
      <c r="U260" s="67" t="str">
        <f t="shared" si="91"/>
        <v>○</v>
      </c>
      <c r="V260" s="68" t="str">
        <f t="shared" si="92"/>
        <v>○</v>
      </c>
      <c r="W260" s="69" t="str">
        <f t="shared" si="93"/>
        <v>○</v>
      </c>
      <c r="X260" s="69" t="str">
        <f t="shared" si="94"/>
        <v>12桁不足しています。調整してください。</v>
      </c>
      <c r="Y260" s="69" t="str">
        <f t="shared" si="95"/>
        <v>×</v>
      </c>
      <c r="Z260" s="70"/>
      <c r="AA260" s="71" t="e">
        <f t="shared" si="96"/>
        <v>#VALUE!</v>
      </c>
      <c r="AB260" s="71" t="e">
        <f t="shared" si="97"/>
        <v>#VALUE!</v>
      </c>
      <c r="AC260" s="71" t="e">
        <f t="shared" si="98"/>
        <v>#VALUE!</v>
      </c>
      <c r="AD260" s="72" t="e">
        <f t="shared" si="99"/>
        <v>#VALUE!</v>
      </c>
      <c r="AE260" s="72" t="e">
        <f t="shared" si="100"/>
        <v>#VALUE!</v>
      </c>
      <c r="AF260" s="72" t="e">
        <f t="shared" si="101"/>
        <v>#VALUE!</v>
      </c>
      <c r="AG260" s="72" t="e">
        <f t="shared" si="102"/>
        <v>#VALUE!</v>
      </c>
      <c r="AH260" s="72" t="e">
        <f t="shared" si="103"/>
        <v>#VALUE!</v>
      </c>
      <c r="AI260" s="72" t="e">
        <f t="shared" si="104"/>
        <v>#VALUE!</v>
      </c>
      <c r="AJ260" s="72" t="e">
        <f t="shared" si="105"/>
        <v>#VALUE!</v>
      </c>
      <c r="AK260" s="72" t="e">
        <f t="shared" si="106"/>
        <v>#VALUE!</v>
      </c>
      <c r="AL260" s="71" t="e">
        <f t="shared" si="107"/>
        <v>#VALUE!</v>
      </c>
      <c r="AM260" s="70" t="e">
        <f t="shared" si="108"/>
        <v>#VALUE!</v>
      </c>
      <c r="AN260" s="72" t="e">
        <f t="shared" si="109"/>
        <v>#VALUE!</v>
      </c>
      <c r="AO260" s="73" t="e">
        <f t="shared" si="110"/>
        <v>#VALUE!</v>
      </c>
      <c r="BL260" s="80"/>
      <c r="BM260" s="2"/>
      <c r="BN260" s="2"/>
      <c r="BO260" s="2"/>
      <c r="BP260" s="2"/>
      <c r="BQ260" s="10"/>
    </row>
    <row r="261" spans="2:69" ht="16.5" customHeight="1" thickBot="1">
      <c r="B261" s="14"/>
      <c r="C261" s="22" t="e">
        <f>VLOOKUP(A261,貼付!$A$2:$K$121,4,FALSE)</f>
        <v>#N/A</v>
      </c>
      <c r="D261" s="40" t="s">
        <v>249</v>
      </c>
      <c r="E261" s="47"/>
      <c r="F261" s="48"/>
      <c r="G261" s="49"/>
      <c r="H261" s="43"/>
      <c r="I261" s="36"/>
      <c r="R261" s="64" t="str">
        <f t="shared" si="111"/>
        <v/>
      </c>
      <c r="S261" s="65" t="str">
        <f t="shared" si="90"/>
        <v/>
      </c>
      <c r="T261" s="77"/>
      <c r="U261" s="67" t="str">
        <f t="shared" si="91"/>
        <v>○</v>
      </c>
      <c r="V261" s="68" t="str">
        <f t="shared" si="92"/>
        <v>○</v>
      </c>
      <c r="W261" s="69" t="str">
        <f t="shared" si="93"/>
        <v>○</v>
      </c>
      <c r="X261" s="69" t="str">
        <f t="shared" si="94"/>
        <v>12桁不足しています。調整してください。</v>
      </c>
      <c r="Y261" s="69" t="str">
        <f t="shared" si="95"/>
        <v>×</v>
      </c>
      <c r="Z261" s="70"/>
      <c r="AA261" s="71" t="e">
        <f t="shared" si="96"/>
        <v>#VALUE!</v>
      </c>
      <c r="AB261" s="71" t="e">
        <f t="shared" si="97"/>
        <v>#VALUE!</v>
      </c>
      <c r="AC261" s="71" t="e">
        <f t="shared" si="98"/>
        <v>#VALUE!</v>
      </c>
      <c r="AD261" s="72" t="e">
        <f t="shared" si="99"/>
        <v>#VALUE!</v>
      </c>
      <c r="AE261" s="72" t="e">
        <f t="shared" si="100"/>
        <v>#VALUE!</v>
      </c>
      <c r="AF261" s="72" t="e">
        <f t="shared" si="101"/>
        <v>#VALUE!</v>
      </c>
      <c r="AG261" s="72" t="e">
        <f t="shared" si="102"/>
        <v>#VALUE!</v>
      </c>
      <c r="AH261" s="72" t="e">
        <f t="shared" si="103"/>
        <v>#VALUE!</v>
      </c>
      <c r="AI261" s="72" t="e">
        <f t="shared" si="104"/>
        <v>#VALUE!</v>
      </c>
      <c r="AJ261" s="72" t="e">
        <f t="shared" si="105"/>
        <v>#VALUE!</v>
      </c>
      <c r="AK261" s="72" t="e">
        <f t="shared" si="106"/>
        <v>#VALUE!</v>
      </c>
      <c r="AL261" s="71" t="e">
        <f t="shared" si="107"/>
        <v>#VALUE!</v>
      </c>
      <c r="AM261" s="70" t="e">
        <f t="shared" si="108"/>
        <v>#VALUE!</v>
      </c>
      <c r="AN261" s="72" t="e">
        <f t="shared" si="109"/>
        <v>#VALUE!</v>
      </c>
      <c r="AO261" s="73" t="e">
        <f t="shared" si="110"/>
        <v>#VALUE!</v>
      </c>
      <c r="BL261" s="80"/>
      <c r="BM261" s="2"/>
      <c r="BN261" s="2"/>
      <c r="BO261" s="2"/>
      <c r="BP261" s="2"/>
      <c r="BQ261" s="10"/>
    </row>
    <row r="262" spans="2:69" ht="16.5" customHeight="1" thickBot="1">
      <c r="B262" s="14"/>
      <c r="C262" s="22" t="e">
        <f>VLOOKUP(A262,貼付!$A$2:$K$121,4,FALSE)</f>
        <v>#N/A</v>
      </c>
      <c r="D262" s="40" t="s">
        <v>250</v>
      </c>
      <c r="E262" s="47"/>
      <c r="F262" s="48"/>
      <c r="G262" s="49"/>
      <c r="H262" s="43"/>
      <c r="I262" s="36"/>
      <c r="R262" s="64" t="str">
        <f t="shared" si="111"/>
        <v/>
      </c>
      <c r="S262" s="65" t="str">
        <f t="shared" si="90"/>
        <v/>
      </c>
      <c r="T262" s="77"/>
      <c r="U262" s="67" t="str">
        <f t="shared" si="91"/>
        <v>○</v>
      </c>
      <c r="V262" s="68" t="str">
        <f t="shared" si="92"/>
        <v>○</v>
      </c>
      <c r="W262" s="69" t="str">
        <f t="shared" si="93"/>
        <v>○</v>
      </c>
      <c r="X262" s="69" t="str">
        <f t="shared" si="94"/>
        <v>12桁不足しています。調整してください。</v>
      </c>
      <c r="Y262" s="69" t="str">
        <f t="shared" si="95"/>
        <v>×</v>
      </c>
      <c r="Z262" s="70"/>
      <c r="AA262" s="71" t="e">
        <f t="shared" si="96"/>
        <v>#VALUE!</v>
      </c>
      <c r="AB262" s="71" t="e">
        <f t="shared" si="97"/>
        <v>#VALUE!</v>
      </c>
      <c r="AC262" s="71" t="e">
        <f t="shared" si="98"/>
        <v>#VALUE!</v>
      </c>
      <c r="AD262" s="72" t="e">
        <f t="shared" si="99"/>
        <v>#VALUE!</v>
      </c>
      <c r="AE262" s="72" t="e">
        <f t="shared" si="100"/>
        <v>#VALUE!</v>
      </c>
      <c r="AF262" s="72" t="e">
        <f t="shared" si="101"/>
        <v>#VALUE!</v>
      </c>
      <c r="AG262" s="72" t="e">
        <f t="shared" si="102"/>
        <v>#VALUE!</v>
      </c>
      <c r="AH262" s="72" t="e">
        <f t="shared" si="103"/>
        <v>#VALUE!</v>
      </c>
      <c r="AI262" s="72" t="e">
        <f t="shared" si="104"/>
        <v>#VALUE!</v>
      </c>
      <c r="AJ262" s="72" t="e">
        <f t="shared" si="105"/>
        <v>#VALUE!</v>
      </c>
      <c r="AK262" s="72" t="e">
        <f t="shared" si="106"/>
        <v>#VALUE!</v>
      </c>
      <c r="AL262" s="71" t="e">
        <f t="shared" si="107"/>
        <v>#VALUE!</v>
      </c>
      <c r="AM262" s="70" t="e">
        <f t="shared" si="108"/>
        <v>#VALUE!</v>
      </c>
      <c r="AN262" s="72" t="e">
        <f t="shared" si="109"/>
        <v>#VALUE!</v>
      </c>
      <c r="AO262" s="73" t="e">
        <f t="shared" si="110"/>
        <v>#VALUE!</v>
      </c>
      <c r="BL262" s="80"/>
      <c r="BM262" s="2"/>
      <c r="BN262" s="2"/>
      <c r="BO262" s="2"/>
      <c r="BP262" s="2"/>
      <c r="BQ262" s="10"/>
    </row>
    <row r="263" spans="2:69" ht="16.5" customHeight="1" thickBot="1">
      <c r="B263" s="14"/>
      <c r="C263" s="22" t="e">
        <f>VLOOKUP(A263,貼付!$A$2:$K$121,4,FALSE)</f>
        <v>#N/A</v>
      </c>
      <c r="D263" s="40" t="s">
        <v>251</v>
      </c>
      <c r="E263" s="47"/>
      <c r="F263" s="48"/>
      <c r="G263" s="49"/>
      <c r="H263" s="43"/>
      <c r="I263" s="36"/>
      <c r="R263" s="64" t="str">
        <f t="shared" si="111"/>
        <v/>
      </c>
      <c r="S263" s="65" t="str">
        <f t="shared" si="90"/>
        <v/>
      </c>
      <c r="T263" s="77"/>
      <c r="U263" s="67" t="str">
        <f t="shared" si="91"/>
        <v>○</v>
      </c>
      <c r="V263" s="68" t="str">
        <f t="shared" si="92"/>
        <v>○</v>
      </c>
      <c r="W263" s="69" t="str">
        <f t="shared" si="93"/>
        <v>○</v>
      </c>
      <c r="X263" s="69" t="str">
        <f t="shared" si="94"/>
        <v>12桁不足しています。調整してください。</v>
      </c>
      <c r="Y263" s="69" t="str">
        <f t="shared" si="95"/>
        <v>×</v>
      </c>
      <c r="Z263" s="70"/>
      <c r="AA263" s="71" t="e">
        <f t="shared" si="96"/>
        <v>#VALUE!</v>
      </c>
      <c r="AB263" s="71" t="e">
        <f t="shared" si="97"/>
        <v>#VALUE!</v>
      </c>
      <c r="AC263" s="71" t="e">
        <f t="shared" si="98"/>
        <v>#VALUE!</v>
      </c>
      <c r="AD263" s="72" t="e">
        <f t="shared" si="99"/>
        <v>#VALUE!</v>
      </c>
      <c r="AE263" s="72" t="e">
        <f t="shared" si="100"/>
        <v>#VALUE!</v>
      </c>
      <c r="AF263" s="72" t="e">
        <f t="shared" si="101"/>
        <v>#VALUE!</v>
      </c>
      <c r="AG263" s="72" t="e">
        <f t="shared" si="102"/>
        <v>#VALUE!</v>
      </c>
      <c r="AH263" s="72" t="e">
        <f t="shared" si="103"/>
        <v>#VALUE!</v>
      </c>
      <c r="AI263" s="72" t="e">
        <f t="shared" si="104"/>
        <v>#VALUE!</v>
      </c>
      <c r="AJ263" s="72" t="e">
        <f t="shared" si="105"/>
        <v>#VALUE!</v>
      </c>
      <c r="AK263" s="72" t="e">
        <f t="shared" si="106"/>
        <v>#VALUE!</v>
      </c>
      <c r="AL263" s="71" t="e">
        <f t="shared" si="107"/>
        <v>#VALUE!</v>
      </c>
      <c r="AM263" s="70" t="e">
        <f t="shared" si="108"/>
        <v>#VALUE!</v>
      </c>
      <c r="AN263" s="72" t="e">
        <f t="shared" si="109"/>
        <v>#VALUE!</v>
      </c>
      <c r="AO263" s="73" t="e">
        <f t="shared" si="110"/>
        <v>#VALUE!</v>
      </c>
      <c r="BL263" s="80"/>
      <c r="BM263" s="2"/>
      <c r="BN263" s="2"/>
      <c r="BO263" s="2"/>
      <c r="BP263" s="2"/>
      <c r="BQ263" s="10"/>
    </row>
    <row r="264" spans="2:69" ht="16.5" customHeight="1" thickBot="1">
      <c r="B264" s="14"/>
      <c r="C264" s="22" t="e">
        <f>VLOOKUP(A264,貼付!$A$2:$K$121,4,FALSE)</f>
        <v>#N/A</v>
      </c>
      <c r="D264" s="40" t="s">
        <v>252</v>
      </c>
      <c r="E264" s="47"/>
      <c r="F264" s="48"/>
      <c r="G264" s="49"/>
      <c r="H264" s="43"/>
      <c r="I264" s="36"/>
      <c r="R264" s="64" t="str">
        <f t="shared" si="111"/>
        <v/>
      </c>
      <c r="S264" s="65" t="str">
        <f t="shared" si="90"/>
        <v/>
      </c>
      <c r="T264" s="77"/>
      <c r="U264" s="67" t="str">
        <f t="shared" si="91"/>
        <v>○</v>
      </c>
      <c r="V264" s="68" t="str">
        <f t="shared" si="92"/>
        <v>○</v>
      </c>
      <c r="W264" s="69" t="str">
        <f t="shared" si="93"/>
        <v>○</v>
      </c>
      <c r="X264" s="69" t="str">
        <f t="shared" si="94"/>
        <v>12桁不足しています。調整してください。</v>
      </c>
      <c r="Y264" s="69" t="str">
        <f t="shared" si="95"/>
        <v>×</v>
      </c>
      <c r="Z264" s="70"/>
      <c r="AA264" s="71" t="e">
        <f t="shared" si="96"/>
        <v>#VALUE!</v>
      </c>
      <c r="AB264" s="71" t="e">
        <f t="shared" si="97"/>
        <v>#VALUE!</v>
      </c>
      <c r="AC264" s="71" t="e">
        <f t="shared" si="98"/>
        <v>#VALUE!</v>
      </c>
      <c r="AD264" s="72" t="e">
        <f t="shared" si="99"/>
        <v>#VALUE!</v>
      </c>
      <c r="AE264" s="72" t="e">
        <f t="shared" si="100"/>
        <v>#VALUE!</v>
      </c>
      <c r="AF264" s="72" t="e">
        <f t="shared" si="101"/>
        <v>#VALUE!</v>
      </c>
      <c r="AG264" s="72" t="e">
        <f t="shared" si="102"/>
        <v>#VALUE!</v>
      </c>
      <c r="AH264" s="72" t="e">
        <f t="shared" si="103"/>
        <v>#VALUE!</v>
      </c>
      <c r="AI264" s="72" t="e">
        <f t="shared" si="104"/>
        <v>#VALUE!</v>
      </c>
      <c r="AJ264" s="72" t="e">
        <f t="shared" si="105"/>
        <v>#VALUE!</v>
      </c>
      <c r="AK264" s="72" t="e">
        <f t="shared" si="106"/>
        <v>#VALUE!</v>
      </c>
      <c r="AL264" s="71" t="e">
        <f t="shared" si="107"/>
        <v>#VALUE!</v>
      </c>
      <c r="AM264" s="70" t="e">
        <f t="shared" si="108"/>
        <v>#VALUE!</v>
      </c>
      <c r="AN264" s="72" t="e">
        <f t="shared" si="109"/>
        <v>#VALUE!</v>
      </c>
      <c r="AO264" s="73" t="e">
        <f t="shared" si="110"/>
        <v>#VALUE!</v>
      </c>
      <c r="BL264" s="80"/>
      <c r="BM264" s="2"/>
      <c r="BN264" s="2"/>
      <c r="BO264" s="2"/>
      <c r="BP264" s="2"/>
      <c r="BQ264" s="10"/>
    </row>
    <row r="265" spans="2:69" ht="16.5" customHeight="1" thickBot="1">
      <c r="B265" s="14"/>
      <c r="C265" s="22" t="e">
        <f>VLOOKUP(A265,貼付!$A$2:$K$121,4,FALSE)</f>
        <v>#N/A</v>
      </c>
      <c r="D265" s="40" t="s">
        <v>253</v>
      </c>
      <c r="E265" s="47"/>
      <c r="F265" s="48"/>
      <c r="G265" s="49"/>
      <c r="H265" s="43"/>
      <c r="I265" s="36"/>
      <c r="R265" s="64" t="str">
        <f t="shared" si="111"/>
        <v/>
      </c>
      <c r="S265" s="65" t="str">
        <f t="shared" si="90"/>
        <v/>
      </c>
      <c r="T265" s="77"/>
      <c r="U265" s="67" t="str">
        <f t="shared" si="91"/>
        <v>○</v>
      </c>
      <c r="V265" s="68" t="str">
        <f t="shared" si="92"/>
        <v>○</v>
      </c>
      <c r="W265" s="69" t="str">
        <f t="shared" si="93"/>
        <v>○</v>
      </c>
      <c r="X265" s="69" t="str">
        <f t="shared" si="94"/>
        <v>12桁不足しています。調整してください。</v>
      </c>
      <c r="Y265" s="69" t="str">
        <f t="shared" si="95"/>
        <v>×</v>
      </c>
      <c r="Z265" s="70"/>
      <c r="AA265" s="71" t="e">
        <f t="shared" si="96"/>
        <v>#VALUE!</v>
      </c>
      <c r="AB265" s="71" t="e">
        <f t="shared" si="97"/>
        <v>#VALUE!</v>
      </c>
      <c r="AC265" s="71" t="e">
        <f t="shared" si="98"/>
        <v>#VALUE!</v>
      </c>
      <c r="AD265" s="72" t="e">
        <f t="shared" si="99"/>
        <v>#VALUE!</v>
      </c>
      <c r="AE265" s="72" t="e">
        <f t="shared" si="100"/>
        <v>#VALUE!</v>
      </c>
      <c r="AF265" s="72" t="e">
        <f t="shared" si="101"/>
        <v>#VALUE!</v>
      </c>
      <c r="AG265" s="72" t="e">
        <f t="shared" si="102"/>
        <v>#VALUE!</v>
      </c>
      <c r="AH265" s="72" t="e">
        <f t="shared" si="103"/>
        <v>#VALUE!</v>
      </c>
      <c r="AI265" s="72" t="e">
        <f t="shared" si="104"/>
        <v>#VALUE!</v>
      </c>
      <c r="AJ265" s="72" t="e">
        <f t="shared" si="105"/>
        <v>#VALUE!</v>
      </c>
      <c r="AK265" s="72" t="e">
        <f t="shared" si="106"/>
        <v>#VALUE!</v>
      </c>
      <c r="AL265" s="71" t="e">
        <f t="shared" si="107"/>
        <v>#VALUE!</v>
      </c>
      <c r="AM265" s="70" t="e">
        <f t="shared" si="108"/>
        <v>#VALUE!</v>
      </c>
      <c r="AN265" s="72" t="e">
        <f t="shared" si="109"/>
        <v>#VALUE!</v>
      </c>
      <c r="AO265" s="73" t="e">
        <f t="shared" si="110"/>
        <v>#VALUE!</v>
      </c>
      <c r="BL265" s="80"/>
      <c r="BM265" s="2"/>
      <c r="BN265" s="2"/>
      <c r="BO265" s="2"/>
      <c r="BP265" s="2"/>
      <c r="BQ265" s="10"/>
    </row>
    <row r="266" spans="2:69" ht="16.5" customHeight="1" thickBot="1">
      <c r="B266" s="14"/>
      <c r="C266" s="22" t="e">
        <f>VLOOKUP(A266,貼付!$A$2:$K$121,4,FALSE)</f>
        <v>#N/A</v>
      </c>
      <c r="D266" s="40" t="s">
        <v>254</v>
      </c>
      <c r="E266" s="47"/>
      <c r="F266" s="48"/>
      <c r="G266" s="49"/>
      <c r="H266" s="43"/>
      <c r="I266" s="36"/>
      <c r="R266" s="64" t="str">
        <f t="shared" si="111"/>
        <v/>
      </c>
      <c r="S266" s="65" t="str">
        <f t="shared" si="90"/>
        <v/>
      </c>
      <c r="T266" s="77"/>
      <c r="U266" s="67" t="str">
        <f t="shared" si="91"/>
        <v>○</v>
      </c>
      <c r="V266" s="68" t="str">
        <f t="shared" si="92"/>
        <v>○</v>
      </c>
      <c r="W266" s="69" t="str">
        <f t="shared" si="93"/>
        <v>○</v>
      </c>
      <c r="X266" s="69" t="str">
        <f t="shared" si="94"/>
        <v>12桁不足しています。調整してください。</v>
      </c>
      <c r="Y266" s="69" t="str">
        <f t="shared" si="95"/>
        <v>×</v>
      </c>
      <c r="Z266" s="70"/>
      <c r="AA266" s="71" t="e">
        <f t="shared" si="96"/>
        <v>#VALUE!</v>
      </c>
      <c r="AB266" s="71" t="e">
        <f t="shared" si="97"/>
        <v>#VALUE!</v>
      </c>
      <c r="AC266" s="71" t="e">
        <f t="shared" si="98"/>
        <v>#VALUE!</v>
      </c>
      <c r="AD266" s="72" t="e">
        <f t="shared" si="99"/>
        <v>#VALUE!</v>
      </c>
      <c r="AE266" s="72" t="e">
        <f t="shared" si="100"/>
        <v>#VALUE!</v>
      </c>
      <c r="AF266" s="72" t="e">
        <f t="shared" si="101"/>
        <v>#VALUE!</v>
      </c>
      <c r="AG266" s="72" t="e">
        <f t="shared" si="102"/>
        <v>#VALUE!</v>
      </c>
      <c r="AH266" s="72" t="e">
        <f t="shared" si="103"/>
        <v>#VALUE!</v>
      </c>
      <c r="AI266" s="72" t="e">
        <f t="shared" si="104"/>
        <v>#VALUE!</v>
      </c>
      <c r="AJ266" s="72" t="e">
        <f t="shared" si="105"/>
        <v>#VALUE!</v>
      </c>
      <c r="AK266" s="72" t="e">
        <f t="shared" si="106"/>
        <v>#VALUE!</v>
      </c>
      <c r="AL266" s="71" t="e">
        <f t="shared" si="107"/>
        <v>#VALUE!</v>
      </c>
      <c r="AM266" s="70" t="e">
        <f t="shared" si="108"/>
        <v>#VALUE!</v>
      </c>
      <c r="AN266" s="72" t="e">
        <f t="shared" si="109"/>
        <v>#VALUE!</v>
      </c>
      <c r="AO266" s="73" t="e">
        <f t="shared" si="110"/>
        <v>#VALUE!</v>
      </c>
      <c r="BL266" s="80"/>
      <c r="BM266" s="2"/>
      <c r="BN266" s="2"/>
      <c r="BO266" s="2"/>
      <c r="BP266" s="2"/>
      <c r="BQ266" s="10"/>
    </row>
    <row r="267" spans="2:69" ht="16.5" customHeight="1" thickBot="1">
      <c r="B267" s="14"/>
      <c r="C267" s="22" t="e">
        <f>VLOOKUP(A267,貼付!$A$2:$K$121,4,FALSE)</f>
        <v>#N/A</v>
      </c>
      <c r="D267" s="40" t="s">
        <v>255</v>
      </c>
      <c r="E267" s="47"/>
      <c r="F267" s="48"/>
      <c r="G267" s="49"/>
      <c r="H267" s="43"/>
      <c r="I267" s="36"/>
      <c r="R267" s="64" t="str">
        <f t="shared" si="111"/>
        <v/>
      </c>
      <c r="S267" s="65" t="str">
        <f t="shared" si="90"/>
        <v/>
      </c>
      <c r="T267" s="77"/>
      <c r="U267" s="67" t="str">
        <f t="shared" si="91"/>
        <v>○</v>
      </c>
      <c r="V267" s="68" t="str">
        <f t="shared" si="92"/>
        <v>○</v>
      </c>
      <c r="W267" s="69" t="str">
        <f t="shared" si="93"/>
        <v>○</v>
      </c>
      <c r="X267" s="69" t="str">
        <f t="shared" si="94"/>
        <v>12桁不足しています。調整してください。</v>
      </c>
      <c r="Y267" s="69" t="str">
        <f t="shared" si="95"/>
        <v>×</v>
      </c>
      <c r="Z267" s="70"/>
      <c r="AA267" s="71" t="e">
        <f t="shared" si="96"/>
        <v>#VALUE!</v>
      </c>
      <c r="AB267" s="71" t="e">
        <f t="shared" si="97"/>
        <v>#VALUE!</v>
      </c>
      <c r="AC267" s="71" t="e">
        <f t="shared" si="98"/>
        <v>#VALUE!</v>
      </c>
      <c r="AD267" s="72" t="e">
        <f t="shared" si="99"/>
        <v>#VALUE!</v>
      </c>
      <c r="AE267" s="72" t="e">
        <f t="shared" si="100"/>
        <v>#VALUE!</v>
      </c>
      <c r="AF267" s="72" t="e">
        <f t="shared" si="101"/>
        <v>#VALUE!</v>
      </c>
      <c r="AG267" s="72" t="e">
        <f t="shared" si="102"/>
        <v>#VALUE!</v>
      </c>
      <c r="AH267" s="72" t="e">
        <f t="shared" si="103"/>
        <v>#VALUE!</v>
      </c>
      <c r="AI267" s="72" t="e">
        <f t="shared" si="104"/>
        <v>#VALUE!</v>
      </c>
      <c r="AJ267" s="72" t="e">
        <f t="shared" si="105"/>
        <v>#VALUE!</v>
      </c>
      <c r="AK267" s="72" t="e">
        <f t="shared" si="106"/>
        <v>#VALUE!</v>
      </c>
      <c r="AL267" s="71" t="e">
        <f t="shared" si="107"/>
        <v>#VALUE!</v>
      </c>
      <c r="AM267" s="70" t="e">
        <f t="shared" si="108"/>
        <v>#VALUE!</v>
      </c>
      <c r="AN267" s="72" t="e">
        <f t="shared" si="109"/>
        <v>#VALUE!</v>
      </c>
      <c r="AO267" s="73" t="e">
        <f t="shared" si="110"/>
        <v>#VALUE!</v>
      </c>
      <c r="BL267" s="80"/>
      <c r="BM267" s="2"/>
      <c r="BN267" s="2"/>
      <c r="BO267" s="2"/>
      <c r="BP267" s="2"/>
      <c r="BQ267" s="10"/>
    </row>
    <row r="268" spans="2:69" ht="16.5" customHeight="1" thickBot="1">
      <c r="B268" s="14"/>
      <c r="C268" s="22" t="e">
        <f>VLOOKUP(A268,貼付!$A$2:$K$121,4,FALSE)</f>
        <v>#N/A</v>
      </c>
      <c r="D268" s="40" t="s">
        <v>256</v>
      </c>
      <c r="E268" s="47"/>
      <c r="F268" s="48"/>
      <c r="G268" s="49"/>
      <c r="H268" s="43"/>
      <c r="I268" s="36"/>
      <c r="R268" s="64" t="str">
        <f t="shared" si="111"/>
        <v/>
      </c>
      <c r="S268" s="65" t="str">
        <f t="shared" si="90"/>
        <v/>
      </c>
      <c r="T268" s="77"/>
      <c r="U268" s="67" t="str">
        <f t="shared" si="91"/>
        <v>○</v>
      </c>
      <c r="V268" s="68" t="str">
        <f t="shared" si="92"/>
        <v>○</v>
      </c>
      <c r="W268" s="69" t="str">
        <f t="shared" si="93"/>
        <v>○</v>
      </c>
      <c r="X268" s="69" t="str">
        <f t="shared" si="94"/>
        <v>12桁不足しています。調整してください。</v>
      </c>
      <c r="Y268" s="69" t="str">
        <f t="shared" si="95"/>
        <v>×</v>
      </c>
      <c r="Z268" s="70"/>
      <c r="AA268" s="71" t="e">
        <f t="shared" si="96"/>
        <v>#VALUE!</v>
      </c>
      <c r="AB268" s="71" t="e">
        <f t="shared" si="97"/>
        <v>#VALUE!</v>
      </c>
      <c r="AC268" s="71" t="e">
        <f t="shared" si="98"/>
        <v>#VALUE!</v>
      </c>
      <c r="AD268" s="72" t="e">
        <f t="shared" si="99"/>
        <v>#VALUE!</v>
      </c>
      <c r="AE268" s="72" t="e">
        <f t="shared" si="100"/>
        <v>#VALUE!</v>
      </c>
      <c r="AF268" s="72" t="e">
        <f t="shared" si="101"/>
        <v>#VALUE!</v>
      </c>
      <c r="AG268" s="72" t="e">
        <f t="shared" si="102"/>
        <v>#VALUE!</v>
      </c>
      <c r="AH268" s="72" t="e">
        <f t="shared" si="103"/>
        <v>#VALUE!</v>
      </c>
      <c r="AI268" s="72" t="e">
        <f t="shared" si="104"/>
        <v>#VALUE!</v>
      </c>
      <c r="AJ268" s="72" t="e">
        <f t="shared" si="105"/>
        <v>#VALUE!</v>
      </c>
      <c r="AK268" s="72" t="e">
        <f t="shared" si="106"/>
        <v>#VALUE!</v>
      </c>
      <c r="AL268" s="71" t="e">
        <f t="shared" si="107"/>
        <v>#VALUE!</v>
      </c>
      <c r="AM268" s="70" t="e">
        <f t="shared" si="108"/>
        <v>#VALUE!</v>
      </c>
      <c r="AN268" s="72" t="e">
        <f t="shared" si="109"/>
        <v>#VALUE!</v>
      </c>
      <c r="AO268" s="73" t="e">
        <f t="shared" si="110"/>
        <v>#VALUE!</v>
      </c>
      <c r="BL268" s="80"/>
      <c r="BM268" s="2"/>
      <c r="BN268" s="2"/>
      <c r="BO268" s="2"/>
      <c r="BP268" s="2"/>
      <c r="BQ268" s="10"/>
    </row>
    <row r="269" spans="2:69" ht="16.5" customHeight="1" thickBot="1">
      <c r="B269" s="14"/>
      <c r="C269" s="22" t="e">
        <f>VLOOKUP(A269,貼付!$A$2:$K$121,4,FALSE)</f>
        <v>#N/A</v>
      </c>
      <c r="D269" s="40" t="s">
        <v>257</v>
      </c>
      <c r="E269" s="47"/>
      <c r="F269" s="48"/>
      <c r="G269" s="49"/>
      <c r="H269" s="43"/>
      <c r="I269" s="36"/>
      <c r="R269" s="64" t="str">
        <f t="shared" si="111"/>
        <v/>
      </c>
      <c r="S269" s="65" t="str">
        <f t="shared" si="90"/>
        <v/>
      </c>
      <c r="T269" s="77"/>
      <c r="U269" s="67" t="str">
        <f t="shared" si="91"/>
        <v>○</v>
      </c>
      <c r="V269" s="68" t="str">
        <f t="shared" si="92"/>
        <v>○</v>
      </c>
      <c r="W269" s="69" t="str">
        <f t="shared" si="93"/>
        <v>○</v>
      </c>
      <c r="X269" s="69" t="str">
        <f t="shared" si="94"/>
        <v>12桁不足しています。調整してください。</v>
      </c>
      <c r="Y269" s="69" t="str">
        <f t="shared" si="95"/>
        <v>×</v>
      </c>
      <c r="Z269" s="70"/>
      <c r="AA269" s="71" t="e">
        <f t="shared" si="96"/>
        <v>#VALUE!</v>
      </c>
      <c r="AB269" s="71" t="e">
        <f t="shared" si="97"/>
        <v>#VALUE!</v>
      </c>
      <c r="AC269" s="71" t="e">
        <f t="shared" si="98"/>
        <v>#VALUE!</v>
      </c>
      <c r="AD269" s="72" t="e">
        <f t="shared" si="99"/>
        <v>#VALUE!</v>
      </c>
      <c r="AE269" s="72" t="e">
        <f t="shared" si="100"/>
        <v>#VALUE!</v>
      </c>
      <c r="AF269" s="72" t="e">
        <f t="shared" si="101"/>
        <v>#VALUE!</v>
      </c>
      <c r="AG269" s="72" t="e">
        <f t="shared" si="102"/>
        <v>#VALUE!</v>
      </c>
      <c r="AH269" s="72" t="e">
        <f t="shared" si="103"/>
        <v>#VALUE!</v>
      </c>
      <c r="AI269" s="72" t="e">
        <f t="shared" si="104"/>
        <v>#VALUE!</v>
      </c>
      <c r="AJ269" s="72" t="e">
        <f t="shared" si="105"/>
        <v>#VALUE!</v>
      </c>
      <c r="AK269" s="72" t="e">
        <f t="shared" si="106"/>
        <v>#VALUE!</v>
      </c>
      <c r="AL269" s="71" t="e">
        <f t="shared" si="107"/>
        <v>#VALUE!</v>
      </c>
      <c r="AM269" s="70" t="e">
        <f t="shared" si="108"/>
        <v>#VALUE!</v>
      </c>
      <c r="AN269" s="72" t="e">
        <f t="shared" si="109"/>
        <v>#VALUE!</v>
      </c>
      <c r="AO269" s="73" t="e">
        <f t="shared" si="110"/>
        <v>#VALUE!</v>
      </c>
      <c r="BL269" s="80"/>
      <c r="BM269" s="2"/>
      <c r="BN269" s="2"/>
      <c r="BO269" s="2"/>
      <c r="BP269" s="2"/>
      <c r="BQ269" s="10"/>
    </row>
    <row r="270" spans="2:69" ht="16.5" customHeight="1" thickBot="1">
      <c r="B270" s="14"/>
      <c r="C270" s="22" t="e">
        <f>VLOOKUP(A270,貼付!$A$2:$K$121,4,FALSE)</f>
        <v>#N/A</v>
      </c>
      <c r="D270" s="40" t="s">
        <v>258</v>
      </c>
      <c r="E270" s="47"/>
      <c r="F270" s="48"/>
      <c r="G270" s="49"/>
      <c r="H270" s="43"/>
      <c r="I270" s="36"/>
      <c r="R270" s="64" t="str">
        <f t="shared" si="111"/>
        <v/>
      </c>
      <c r="S270" s="65" t="str">
        <f t="shared" si="90"/>
        <v/>
      </c>
      <c r="T270" s="77"/>
      <c r="U270" s="67" t="str">
        <f t="shared" si="91"/>
        <v>○</v>
      </c>
      <c r="V270" s="68" t="str">
        <f t="shared" si="92"/>
        <v>○</v>
      </c>
      <c r="W270" s="69" t="str">
        <f t="shared" si="93"/>
        <v>○</v>
      </c>
      <c r="X270" s="69" t="str">
        <f t="shared" si="94"/>
        <v>12桁不足しています。調整してください。</v>
      </c>
      <c r="Y270" s="69" t="str">
        <f t="shared" si="95"/>
        <v>×</v>
      </c>
      <c r="Z270" s="70"/>
      <c r="AA270" s="71" t="e">
        <f t="shared" si="96"/>
        <v>#VALUE!</v>
      </c>
      <c r="AB270" s="71" t="e">
        <f t="shared" si="97"/>
        <v>#VALUE!</v>
      </c>
      <c r="AC270" s="71" t="e">
        <f t="shared" si="98"/>
        <v>#VALUE!</v>
      </c>
      <c r="AD270" s="72" t="e">
        <f t="shared" si="99"/>
        <v>#VALUE!</v>
      </c>
      <c r="AE270" s="72" t="e">
        <f t="shared" si="100"/>
        <v>#VALUE!</v>
      </c>
      <c r="AF270" s="72" t="e">
        <f t="shared" si="101"/>
        <v>#VALUE!</v>
      </c>
      <c r="AG270" s="72" t="e">
        <f t="shared" si="102"/>
        <v>#VALUE!</v>
      </c>
      <c r="AH270" s="72" t="e">
        <f t="shared" si="103"/>
        <v>#VALUE!</v>
      </c>
      <c r="AI270" s="72" t="e">
        <f t="shared" si="104"/>
        <v>#VALUE!</v>
      </c>
      <c r="AJ270" s="72" t="e">
        <f t="shared" si="105"/>
        <v>#VALUE!</v>
      </c>
      <c r="AK270" s="72" t="e">
        <f t="shared" si="106"/>
        <v>#VALUE!</v>
      </c>
      <c r="AL270" s="71" t="e">
        <f t="shared" si="107"/>
        <v>#VALUE!</v>
      </c>
      <c r="AM270" s="70" t="e">
        <f t="shared" si="108"/>
        <v>#VALUE!</v>
      </c>
      <c r="AN270" s="72" t="e">
        <f t="shared" si="109"/>
        <v>#VALUE!</v>
      </c>
      <c r="AO270" s="73" t="e">
        <f t="shared" si="110"/>
        <v>#VALUE!</v>
      </c>
      <c r="BL270" s="80"/>
      <c r="BM270" s="2"/>
      <c r="BN270" s="2"/>
      <c r="BO270" s="2"/>
      <c r="BP270" s="2"/>
      <c r="BQ270" s="10"/>
    </row>
    <row r="271" spans="2:69" ht="16.5" customHeight="1" thickBot="1">
      <c r="B271" s="14"/>
      <c r="C271" s="22" t="e">
        <f>VLOOKUP(A271,貼付!$A$2:$K$121,4,FALSE)</f>
        <v>#N/A</v>
      </c>
      <c r="D271" s="40" t="s">
        <v>259</v>
      </c>
      <c r="E271" s="47"/>
      <c r="F271" s="48"/>
      <c r="G271" s="49"/>
      <c r="H271" s="43"/>
      <c r="I271" s="36"/>
      <c r="R271" s="64" t="str">
        <f t="shared" si="111"/>
        <v/>
      </c>
      <c r="S271" s="65" t="str">
        <f t="shared" si="90"/>
        <v/>
      </c>
      <c r="T271" s="77"/>
      <c r="U271" s="67" t="str">
        <f t="shared" si="91"/>
        <v>○</v>
      </c>
      <c r="V271" s="68" t="str">
        <f t="shared" si="92"/>
        <v>○</v>
      </c>
      <c r="W271" s="69" t="str">
        <f t="shared" si="93"/>
        <v>○</v>
      </c>
      <c r="X271" s="69" t="str">
        <f t="shared" si="94"/>
        <v>12桁不足しています。調整してください。</v>
      </c>
      <c r="Y271" s="69" t="str">
        <f t="shared" si="95"/>
        <v>×</v>
      </c>
      <c r="Z271" s="70"/>
      <c r="AA271" s="71" t="e">
        <f t="shared" si="96"/>
        <v>#VALUE!</v>
      </c>
      <c r="AB271" s="71" t="e">
        <f t="shared" si="97"/>
        <v>#VALUE!</v>
      </c>
      <c r="AC271" s="71" t="e">
        <f t="shared" si="98"/>
        <v>#VALUE!</v>
      </c>
      <c r="AD271" s="72" t="e">
        <f t="shared" si="99"/>
        <v>#VALUE!</v>
      </c>
      <c r="AE271" s="72" t="e">
        <f t="shared" si="100"/>
        <v>#VALUE!</v>
      </c>
      <c r="AF271" s="72" t="e">
        <f t="shared" si="101"/>
        <v>#VALUE!</v>
      </c>
      <c r="AG271" s="72" t="e">
        <f t="shared" si="102"/>
        <v>#VALUE!</v>
      </c>
      <c r="AH271" s="72" t="e">
        <f t="shared" si="103"/>
        <v>#VALUE!</v>
      </c>
      <c r="AI271" s="72" t="e">
        <f t="shared" si="104"/>
        <v>#VALUE!</v>
      </c>
      <c r="AJ271" s="72" t="e">
        <f t="shared" si="105"/>
        <v>#VALUE!</v>
      </c>
      <c r="AK271" s="72" t="e">
        <f t="shared" si="106"/>
        <v>#VALUE!</v>
      </c>
      <c r="AL271" s="71" t="e">
        <f t="shared" si="107"/>
        <v>#VALUE!</v>
      </c>
      <c r="AM271" s="70" t="e">
        <f t="shared" si="108"/>
        <v>#VALUE!</v>
      </c>
      <c r="AN271" s="72" t="e">
        <f t="shared" si="109"/>
        <v>#VALUE!</v>
      </c>
      <c r="AO271" s="73" t="e">
        <f t="shared" si="110"/>
        <v>#VALUE!</v>
      </c>
      <c r="BL271" s="80"/>
      <c r="BM271" s="2"/>
      <c r="BN271" s="2"/>
      <c r="BO271" s="2"/>
      <c r="BP271" s="2"/>
      <c r="BQ271" s="10"/>
    </row>
    <row r="272" spans="2:69" ht="16.5" customHeight="1" thickBot="1">
      <c r="B272" s="14"/>
      <c r="C272" s="22" t="e">
        <f>VLOOKUP(A272,貼付!$A$2:$K$121,4,FALSE)</f>
        <v>#N/A</v>
      </c>
      <c r="D272" s="40" t="s">
        <v>260</v>
      </c>
      <c r="E272" s="47"/>
      <c r="F272" s="48"/>
      <c r="G272" s="49"/>
      <c r="H272" s="43"/>
      <c r="I272" s="36"/>
      <c r="R272" s="64" t="str">
        <f t="shared" si="111"/>
        <v/>
      </c>
      <c r="S272" s="65" t="str">
        <f t="shared" si="90"/>
        <v/>
      </c>
      <c r="T272" s="77"/>
      <c r="U272" s="67" t="str">
        <f t="shared" si="91"/>
        <v>○</v>
      </c>
      <c r="V272" s="68" t="str">
        <f t="shared" si="92"/>
        <v>○</v>
      </c>
      <c r="W272" s="69" t="str">
        <f t="shared" si="93"/>
        <v>○</v>
      </c>
      <c r="X272" s="69" t="str">
        <f t="shared" si="94"/>
        <v>12桁不足しています。調整してください。</v>
      </c>
      <c r="Y272" s="69" t="str">
        <f t="shared" si="95"/>
        <v>×</v>
      </c>
      <c r="Z272" s="70"/>
      <c r="AA272" s="71" t="e">
        <f t="shared" si="96"/>
        <v>#VALUE!</v>
      </c>
      <c r="AB272" s="71" t="e">
        <f t="shared" si="97"/>
        <v>#VALUE!</v>
      </c>
      <c r="AC272" s="71" t="e">
        <f t="shared" si="98"/>
        <v>#VALUE!</v>
      </c>
      <c r="AD272" s="72" t="e">
        <f t="shared" si="99"/>
        <v>#VALUE!</v>
      </c>
      <c r="AE272" s="72" t="e">
        <f t="shared" si="100"/>
        <v>#VALUE!</v>
      </c>
      <c r="AF272" s="72" t="e">
        <f t="shared" si="101"/>
        <v>#VALUE!</v>
      </c>
      <c r="AG272" s="72" t="e">
        <f t="shared" si="102"/>
        <v>#VALUE!</v>
      </c>
      <c r="AH272" s="72" t="e">
        <f t="shared" si="103"/>
        <v>#VALUE!</v>
      </c>
      <c r="AI272" s="72" t="e">
        <f t="shared" si="104"/>
        <v>#VALUE!</v>
      </c>
      <c r="AJ272" s="72" t="e">
        <f t="shared" si="105"/>
        <v>#VALUE!</v>
      </c>
      <c r="AK272" s="72" t="e">
        <f t="shared" si="106"/>
        <v>#VALUE!</v>
      </c>
      <c r="AL272" s="71" t="e">
        <f t="shared" si="107"/>
        <v>#VALUE!</v>
      </c>
      <c r="AM272" s="70" t="e">
        <f t="shared" si="108"/>
        <v>#VALUE!</v>
      </c>
      <c r="AN272" s="72" t="e">
        <f t="shared" si="109"/>
        <v>#VALUE!</v>
      </c>
      <c r="AO272" s="73" t="e">
        <f t="shared" si="110"/>
        <v>#VALUE!</v>
      </c>
      <c r="BL272" s="80"/>
      <c r="BM272" s="2"/>
      <c r="BN272" s="2"/>
      <c r="BO272" s="2"/>
      <c r="BP272" s="2"/>
      <c r="BQ272" s="10"/>
    </row>
    <row r="273" spans="2:69" ht="16.5" customHeight="1" thickBot="1">
      <c r="B273" s="14"/>
      <c r="C273" s="22" t="e">
        <f>VLOOKUP(A273,貼付!$A$2:$K$121,4,FALSE)</f>
        <v>#N/A</v>
      </c>
      <c r="D273" s="40" t="s">
        <v>261</v>
      </c>
      <c r="E273" s="47"/>
      <c r="F273" s="48"/>
      <c r="G273" s="49"/>
      <c r="H273" s="43"/>
      <c r="I273" s="36"/>
      <c r="R273" s="64" t="str">
        <f t="shared" si="111"/>
        <v/>
      </c>
      <c r="S273" s="65" t="str">
        <f t="shared" si="90"/>
        <v/>
      </c>
      <c r="T273" s="77"/>
      <c r="U273" s="67" t="str">
        <f t="shared" si="91"/>
        <v>○</v>
      </c>
      <c r="V273" s="68" t="str">
        <f t="shared" si="92"/>
        <v>○</v>
      </c>
      <c r="W273" s="69" t="str">
        <f t="shared" si="93"/>
        <v>○</v>
      </c>
      <c r="X273" s="69" t="str">
        <f t="shared" si="94"/>
        <v>12桁不足しています。調整してください。</v>
      </c>
      <c r="Y273" s="69" t="str">
        <f t="shared" si="95"/>
        <v>×</v>
      </c>
      <c r="Z273" s="70"/>
      <c r="AA273" s="71" t="e">
        <f t="shared" si="96"/>
        <v>#VALUE!</v>
      </c>
      <c r="AB273" s="71" t="e">
        <f t="shared" si="97"/>
        <v>#VALUE!</v>
      </c>
      <c r="AC273" s="71" t="e">
        <f t="shared" si="98"/>
        <v>#VALUE!</v>
      </c>
      <c r="AD273" s="72" t="e">
        <f t="shared" si="99"/>
        <v>#VALUE!</v>
      </c>
      <c r="AE273" s="72" t="e">
        <f t="shared" si="100"/>
        <v>#VALUE!</v>
      </c>
      <c r="AF273" s="72" t="e">
        <f t="shared" si="101"/>
        <v>#VALUE!</v>
      </c>
      <c r="AG273" s="72" t="e">
        <f t="shared" si="102"/>
        <v>#VALUE!</v>
      </c>
      <c r="AH273" s="72" t="e">
        <f t="shared" si="103"/>
        <v>#VALUE!</v>
      </c>
      <c r="AI273" s="72" t="e">
        <f t="shared" si="104"/>
        <v>#VALUE!</v>
      </c>
      <c r="AJ273" s="72" t="e">
        <f t="shared" si="105"/>
        <v>#VALUE!</v>
      </c>
      <c r="AK273" s="72" t="e">
        <f t="shared" si="106"/>
        <v>#VALUE!</v>
      </c>
      <c r="AL273" s="71" t="e">
        <f t="shared" si="107"/>
        <v>#VALUE!</v>
      </c>
      <c r="AM273" s="70" t="e">
        <f t="shared" si="108"/>
        <v>#VALUE!</v>
      </c>
      <c r="AN273" s="72" t="e">
        <f t="shared" si="109"/>
        <v>#VALUE!</v>
      </c>
      <c r="AO273" s="73" t="e">
        <f t="shared" si="110"/>
        <v>#VALUE!</v>
      </c>
      <c r="BL273" s="80"/>
      <c r="BM273" s="2"/>
      <c r="BN273" s="2"/>
      <c r="BO273" s="2"/>
      <c r="BP273" s="2"/>
      <c r="BQ273" s="10"/>
    </row>
    <row r="274" spans="2:69" ht="16.5" customHeight="1" thickBot="1">
      <c r="B274" s="14"/>
      <c r="C274" s="22" t="e">
        <f>VLOOKUP(A274,貼付!$A$2:$K$121,4,FALSE)</f>
        <v>#N/A</v>
      </c>
      <c r="D274" s="40" t="s">
        <v>262</v>
      </c>
      <c r="E274" s="47"/>
      <c r="F274" s="48"/>
      <c r="G274" s="49"/>
      <c r="H274" s="43"/>
      <c r="I274" s="36"/>
      <c r="R274" s="64" t="str">
        <f t="shared" si="111"/>
        <v/>
      </c>
      <c r="S274" s="65" t="str">
        <f t="shared" si="90"/>
        <v/>
      </c>
      <c r="T274" s="77"/>
      <c r="U274" s="67" t="str">
        <f t="shared" si="91"/>
        <v>○</v>
      </c>
      <c r="V274" s="68" t="str">
        <f t="shared" si="92"/>
        <v>○</v>
      </c>
      <c r="W274" s="69" t="str">
        <f t="shared" si="93"/>
        <v>○</v>
      </c>
      <c r="X274" s="69" t="str">
        <f t="shared" si="94"/>
        <v>12桁不足しています。調整してください。</v>
      </c>
      <c r="Y274" s="69" t="str">
        <f t="shared" si="95"/>
        <v>×</v>
      </c>
      <c r="Z274" s="70"/>
      <c r="AA274" s="71" t="e">
        <f t="shared" si="96"/>
        <v>#VALUE!</v>
      </c>
      <c r="AB274" s="71" t="e">
        <f t="shared" si="97"/>
        <v>#VALUE!</v>
      </c>
      <c r="AC274" s="71" t="e">
        <f t="shared" si="98"/>
        <v>#VALUE!</v>
      </c>
      <c r="AD274" s="72" t="e">
        <f t="shared" si="99"/>
        <v>#VALUE!</v>
      </c>
      <c r="AE274" s="72" t="e">
        <f t="shared" si="100"/>
        <v>#VALUE!</v>
      </c>
      <c r="AF274" s="72" t="e">
        <f t="shared" si="101"/>
        <v>#VALUE!</v>
      </c>
      <c r="AG274" s="72" t="e">
        <f t="shared" si="102"/>
        <v>#VALUE!</v>
      </c>
      <c r="AH274" s="72" t="e">
        <f t="shared" si="103"/>
        <v>#VALUE!</v>
      </c>
      <c r="AI274" s="72" t="e">
        <f t="shared" si="104"/>
        <v>#VALUE!</v>
      </c>
      <c r="AJ274" s="72" t="e">
        <f t="shared" si="105"/>
        <v>#VALUE!</v>
      </c>
      <c r="AK274" s="72" t="e">
        <f t="shared" si="106"/>
        <v>#VALUE!</v>
      </c>
      <c r="AL274" s="71" t="e">
        <f t="shared" si="107"/>
        <v>#VALUE!</v>
      </c>
      <c r="AM274" s="70" t="e">
        <f t="shared" si="108"/>
        <v>#VALUE!</v>
      </c>
      <c r="AN274" s="72" t="e">
        <f t="shared" si="109"/>
        <v>#VALUE!</v>
      </c>
      <c r="AO274" s="73" t="e">
        <f t="shared" si="110"/>
        <v>#VALUE!</v>
      </c>
      <c r="BL274" s="80"/>
      <c r="BM274" s="2"/>
      <c r="BN274" s="2"/>
      <c r="BO274" s="2"/>
      <c r="BP274" s="2"/>
      <c r="BQ274" s="10"/>
    </row>
    <row r="275" spans="2:69" ht="16.5" customHeight="1" thickBot="1">
      <c r="B275" s="14"/>
      <c r="C275" s="22" t="e">
        <f>VLOOKUP(A275,貼付!$A$2:$K$121,4,FALSE)</f>
        <v>#N/A</v>
      </c>
      <c r="D275" s="40" t="s">
        <v>263</v>
      </c>
      <c r="E275" s="47"/>
      <c r="F275" s="48"/>
      <c r="G275" s="49"/>
      <c r="H275" s="43"/>
      <c r="I275" s="36"/>
      <c r="R275" s="64" t="str">
        <f t="shared" si="111"/>
        <v/>
      </c>
      <c r="S275" s="65" t="str">
        <f t="shared" si="90"/>
        <v/>
      </c>
      <c r="T275" s="77"/>
      <c r="U275" s="67" t="str">
        <f t="shared" si="91"/>
        <v>○</v>
      </c>
      <c r="V275" s="68" t="str">
        <f t="shared" si="92"/>
        <v>○</v>
      </c>
      <c r="W275" s="69" t="str">
        <f t="shared" si="93"/>
        <v>○</v>
      </c>
      <c r="X275" s="69" t="str">
        <f t="shared" si="94"/>
        <v>12桁不足しています。調整してください。</v>
      </c>
      <c r="Y275" s="69" t="str">
        <f t="shared" si="95"/>
        <v>×</v>
      </c>
      <c r="Z275" s="70"/>
      <c r="AA275" s="71" t="e">
        <f t="shared" si="96"/>
        <v>#VALUE!</v>
      </c>
      <c r="AB275" s="71" t="e">
        <f t="shared" si="97"/>
        <v>#VALUE!</v>
      </c>
      <c r="AC275" s="71" t="e">
        <f t="shared" si="98"/>
        <v>#VALUE!</v>
      </c>
      <c r="AD275" s="72" t="e">
        <f t="shared" si="99"/>
        <v>#VALUE!</v>
      </c>
      <c r="AE275" s="72" t="e">
        <f t="shared" si="100"/>
        <v>#VALUE!</v>
      </c>
      <c r="AF275" s="72" t="e">
        <f t="shared" si="101"/>
        <v>#VALUE!</v>
      </c>
      <c r="AG275" s="72" t="e">
        <f t="shared" si="102"/>
        <v>#VALUE!</v>
      </c>
      <c r="AH275" s="72" t="e">
        <f t="shared" si="103"/>
        <v>#VALUE!</v>
      </c>
      <c r="AI275" s="72" t="e">
        <f t="shared" si="104"/>
        <v>#VALUE!</v>
      </c>
      <c r="AJ275" s="72" t="e">
        <f t="shared" si="105"/>
        <v>#VALUE!</v>
      </c>
      <c r="AK275" s="72" t="e">
        <f t="shared" si="106"/>
        <v>#VALUE!</v>
      </c>
      <c r="AL275" s="71" t="e">
        <f t="shared" si="107"/>
        <v>#VALUE!</v>
      </c>
      <c r="AM275" s="70" t="e">
        <f t="shared" si="108"/>
        <v>#VALUE!</v>
      </c>
      <c r="AN275" s="72" t="e">
        <f t="shared" si="109"/>
        <v>#VALUE!</v>
      </c>
      <c r="AO275" s="73" t="e">
        <f t="shared" si="110"/>
        <v>#VALUE!</v>
      </c>
      <c r="BL275" s="80"/>
      <c r="BM275" s="2"/>
      <c r="BN275" s="2"/>
      <c r="BO275" s="2"/>
      <c r="BP275" s="2"/>
      <c r="BQ275" s="10"/>
    </row>
    <row r="276" spans="2:69" ht="16.5" customHeight="1" thickBot="1">
      <c r="B276" s="14"/>
      <c r="C276" s="22" t="e">
        <f>VLOOKUP(A276,貼付!$A$2:$K$121,4,FALSE)</f>
        <v>#N/A</v>
      </c>
      <c r="D276" s="40" t="s">
        <v>264</v>
      </c>
      <c r="E276" s="47"/>
      <c r="F276" s="48"/>
      <c r="G276" s="49"/>
      <c r="H276" s="43"/>
      <c r="I276" s="36"/>
      <c r="R276" s="64" t="str">
        <f t="shared" si="111"/>
        <v/>
      </c>
      <c r="S276" s="65" t="str">
        <f t="shared" si="90"/>
        <v/>
      </c>
      <c r="T276" s="77"/>
      <c r="U276" s="67" t="str">
        <f t="shared" si="91"/>
        <v>○</v>
      </c>
      <c r="V276" s="68" t="str">
        <f t="shared" si="92"/>
        <v>○</v>
      </c>
      <c r="W276" s="69" t="str">
        <f t="shared" si="93"/>
        <v>○</v>
      </c>
      <c r="X276" s="69" t="str">
        <f t="shared" si="94"/>
        <v>12桁不足しています。調整してください。</v>
      </c>
      <c r="Y276" s="69" t="str">
        <f t="shared" si="95"/>
        <v>×</v>
      </c>
      <c r="Z276" s="70"/>
      <c r="AA276" s="71" t="e">
        <f t="shared" si="96"/>
        <v>#VALUE!</v>
      </c>
      <c r="AB276" s="71" t="e">
        <f t="shared" si="97"/>
        <v>#VALUE!</v>
      </c>
      <c r="AC276" s="71" t="e">
        <f t="shared" si="98"/>
        <v>#VALUE!</v>
      </c>
      <c r="AD276" s="72" t="e">
        <f t="shared" si="99"/>
        <v>#VALUE!</v>
      </c>
      <c r="AE276" s="72" t="e">
        <f t="shared" si="100"/>
        <v>#VALUE!</v>
      </c>
      <c r="AF276" s="72" t="e">
        <f t="shared" si="101"/>
        <v>#VALUE!</v>
      </c>
      <c r="AG276" s="72" t="e">
        <f t="shared" si="102"/>
        <v>#VALUE!</v>
      </c>
      <c r="AH276" s="72" t="e">
        <f t="shared" si="103"/>
        <v>#VALUE!</v>
      </c>
      <c r="AI276" s="72" t="e">
        <f t="shared" si="104"/>
        <v>#VALUE!</v>
      </c>
      <c r="AJ276" s="72" t="e">
        <f t="shared" si="105"/>
        <v>#VALUE!</v>
      </c>
      <c r="AK276" s="72" t="e">
        <f t="shared" si="106"/>
        <v>#VALUE!</v>
      </c>
      <c r="AL276" s="71" t="e">
        <f t="shared" si="107"/>
        <v>#VALUE!</v>
      </c>
      <c r="AM276" s="70" t="e">
        <f t="shared" si="108"/>
        <v>#VALUE!</v>
      </c>
      <c r="AN276" s="72" t="e">
        <f t="shared" si="109"/>
        <v>#VALUE!</v>
      </c>
      <c r="AO276" s="73" t="e">
        <f t="shared" si="110"/>
        <v>#VALUE!</v>
      </c>
      <c r="BL276" s="80"/>
      <c r="BM276" s="2"/>
      <c r="BN276" s="2"/>
      <c r="BO276" s="2"/>
      <c r="BP276" s="2"/>
      <c r="BQ276" s="10"/>
    </row>
    <row r="277" spans="2:69" ht="16.5" customHeight="1" thickBot="1">
      <c r="B277" s="14"/>
      <c r="C277" s="22" t="e">
        <f>VLOOKUP(A277,貼付!$A$2:$K$121,4,FALSE)</f>
        <v>#N/A</v>
      </c>
      <c r="D277" s="40" t="s">
        <v>265</v>
      </c>
      <c r="E277" s="47"/>
      <c r="F277" s="48"/>
      <c r="G277" s="49"/>
      <c r="H277" s="43"/>
      <c r="I277" s="36"/>
      <c r="R277" s="64" t="str">
        <f t="shared" si="111"/>
        <v/>
      </c>
      <c r="S277" s="65" t="str">
        <f t="shared" si="90"/>
        <v/>
      </c>
      <c r="T277" s="77"/>
      <c r="U277" s="67" t="str">
        <f t="shared" si="91"/>
        <v>○</v>
      </c>
      <c r="V277" s="68" t="str">
        <f t="shared" si="92"/>
        <v>○</v>
      </c>
      <c r="W277" s="69" t="str">
        <f t="shared" si="93"/>
        <v>○</v>
      </c>
      <c r="X277" s="69" t="str">
        <f t="shared" si="94"/>
        <v>12桁不足しています。調整してください。</v>
      </c>
      <c r="Y277" s="69" t="str">
        <f t="shared" si="95"/>
        <v>×</v>
      </c>
      <c r="Z277" s="70"/>
      <c r="AA277" s="71" t="e">
        <f t="shared" si="96"/>
        <v>#VALUE!</v>
      </c>
      <c r="AB277" s="71" t="e">
        <f t="shared" si="97"/>
        <v>#VALUE!</v>
      </c>
      <c r="AC277" s="71" t="e">
        <f t="shared" si="98"/>
        <v>#VALUE!</v>
      </c>
      <c r="AD277" s="72" t="e">
        <f t="shared" si="99"/>
        <v>#VALUE!</v>
      </c>
      <c r="AE277" s="72" t="e">
        <f t="shared" si="100"/>
        <v>#VALUE!</v>
      </c>
      <c r="AF277" s="72" t="e">
        <f t="shared" si="101"/>
        <v>#VALUE!</v>
      </c>
      <c r="AG277" s="72" t="e">
        <f t="shared" si="102"/>
        <v>#VALUE!</v>
      </c>
      <c r="AH277" s="72" t="e">
        <f t="shared" si="103"/>
        <v>#VALUE!</v>
      </c>
      <c r="AI277" s="72" t="e">
        <f t="shared" si="104"/>
        <v>#VALUE!</v>
      </c>
      <c r="AJ277" s="72" t="e">
        <f t="shared" si="105"/>
        <v>#VALUE!</v>
      </c>
      <c r="AK277" s="72" t="e">
        <f t="shared" si="106"/>
        <v>#VALUE!</v>
      </c>
      <c r="AL277" s="71" t="e">
        <f t="shared" si="107"/>
        <v>#VALUE!</v>
      </c>
      <c r="AM277" s="70" t="e">
        <f t="shared" si="108"/>
        <v>#VALUE!</v>
      </c>
      <c r="AN277" s="72" t="e">
        <f t="shared" si="109"/>
        <v>#VALUE!</v>
      </c>
      <c r="AO277" s="73" t="e">
        <f t="shared" si="110"/>
        <v>#VALUE!</v>
      </c>
      <c r="BL277" s="80"/>
      <c r="BM277" s="2"/>
      <c r="BN277" s="2"/>
      <c r="BO277" s="2"/>
      <c r="BP277" s="2"/>
      <c r="BQ277" s="10"/>
    </row>
    <row r="278" spans="2:69" ht="16.5" customHeight="1" thickBot="1">
      <c r="B278" s="14"/>
      <c r="C278" s="22" t="e">
        <f>VLOOKUP(A278,貼付!$A$2:$K$121,4,FALSE)</f>
        <v>#N/A</v>
      </c>
      <c r="D278" s="40" t="s">
        <v>266</v>
      </c>
      <c r="E278" s="47"/>
      <c r="F278" s="48"/>
      <c r="G278" s="49"/>
      <c r="H278" s="43"/>
      <c r="I278" s="36"/>
      <c r="R278" s="64" t="str">
        <f t="shared" si="111"/>
        <v/>
      </c>
      <c r="S278" s="65" t="str">
        <f t="shared" si="90"/>
        <v/>
      </c>
      <c r="T278" s="77"/>
      <c r="U278" s="67" t="str">
        <f t="shared" si="91"/>
        <v>○</v>
      </c>
      <c r="V278" s="68" t="str">
        <f t="shared" si="92"/>
        <v>○</v>
      </c>
      <c r="W278" s="69" t="str">
        <f t="shared" si="93"/>
        <v>○</v>
      </c>
      <c r="X278" s="69" t="str">
        <f t="shared" si="94"/>
        <v>12桁不足しています。調整してください。</v>
      </c>
      <c r="Y278" s="69" t="str">
        <f t="shared" si="95"/>
        <v>×</v>
      </c>
      <c r="Z278" s="70"/>
      <c r="AA278" s="71" t="e">
        <f t="shared" si="96"/>
        <v>#VALUE!</v>
      </c>
      <c r="AB278" s="71" t="e">
        <f t="shared" si="97"/>
        <v>#VALUE!</v>
      </c>
      <c r="AC278" s="71" t="e">
        <f t="shared" si="98"/>
        <v>#VALUE!</v>
      </c>
      <c r="AD278" s="72" t="e">
        <f t="shared" si="99"/>
        <v>#VALUE!</v>
      </c>
      <c r="AE278" s="72" t="e">
        <f t="shared" si="100"/>
        <v>#VALUE!</v>
      </c>
      <c r="AF278" s="72" t="e">
        <f t="shared" si="101"/>
        <v>#VALUE!</v>
      </c>
      <c r="AG278" s="72" t="e">
        <f t="shared" si="102"/>
        <v>#VALUE!</v>
      </c>
      <c r="AH278" s="72" t="e">
        <f t="shared" si="103"/>
        <v>#VALUE!</v>
      </c>
      <c r="AI278" s="72" t="e">
        <f t="shared" si="104"/>
        <v>#VALUE!</v>
      </c>
      <c r="AJ278" s="72" t="e">
        <f t="shared" si="105"/>
        <v>#VALUE!</v>
      </c>
      <c r="AK278" s="72" t="e">
        <f t="shared" si="106"/>
        <v>#VALUE!</v>
      </c>
      <c r="AL278" s="71" t="e">
        <f t="shared" si="107"/>
        <v>#VALUE!</v>
      </c>
      <c r="AM278" s="70" t="e">
        <f t="shared" si="108"/>
        <v>#VALUE!</v>
      </c>
      <c r="AN278" s="72" t="e">
        <f t="shared" si="109"/>
        <v>#VALUE!</v>
      </c>
      <c r="AO278" s="73" t="e">
        <f t="shared" si="110"/>
        <v>#VALUE!</v>
      </c>
      <c r="BL278" s="80"/>
      <c r="BM278" s="2"/>
      <c r="BN278" s="2"/>
      <c r="BO278" s="2"/>
      <c r="BP278" s="2"/>
      <c r="BQ278" s="10"/>
    </row>
    <row r="279" spans="2:69" ht="16.5" customHeight="1" thickBot="1">
      <c r="B279" s="14"/>
      <c r="C279" s="22" t="e">
        <f>VLOOKUP(A279,貼付!$A$2:$K$121,4,FALSE)</f>
        <v>#N/A</v>
      </c>
      <c r="D279" s="40" t="s">
        <v>267</v>
      </c>
      <c r="E279" s="47"/>
      <c r="F279" s="48"/>
      <c r="G279" s="49"/>
      <c r="H279" s="43"/>
      <c r="I279" s="36"/>
      <c r="R279" s="64" t="str">
        <f t="shared" si="111"/>
        <v/>
      </c>
      <c r="S279" s="65" t="str">
        <f t="shared" si="90"/>
        <v/>
      </c>
      <c r="T279" s="77"/>
      <c r="U279" s="67" t="str">
        <f t="shared" si="91"/>
        <v>○</v>
      </c>
      <c r="V279" s="68" t="str">
        <f t="shared" si="92"/>
        <v>○</v>
      </c>
      <c r="W279" s="69" t="str">
        <f t="shared" si="93"/>
        <v>○</v>
      </c>
      <c r="X279" s="69" t="str">
        <f t="shared" si="94"/>
        <v>12桁不足しています。調整してください。</v>
      </c>
      <c r="Y279" s="69" t="str">
        <f t="shared" si="95"/>
        <v>×</v>
      </c>
      <c r="Z279" s="70"/>
      <c r="AA279" s="71" t="e">
        <f t="shared" si="96"/>
        <v>#VALUE!</v>
      </c>
      <c r="AB279" s="71" t="e">
        <f t="shared" si="97"/>
        <v>#VALUE!</v>
      </c>
      <c r="AC279" s="71" t="e">
        <f t="shared" si="98"/>
        <v>#VALUE!</v>
      </c>
      <c r="AD279" s="72" t="e">
        <f t="shared" si="99"/>
        <v>#VALUE!</v>
      </c>
      <c r="AE279" s="72" t="e">
        <f t="shared" si="100"/>
        <v>#VALUE!</v>
      </c>
      <c r="AF279" s="72" t="e">
        <f t="shared" si="101"/>
        <v>#VALUE!</v>
      </c>
      <c r="AG279" s="72" t="e">
        <f t="shared" si="102"/>
        <v>#VALUE!</v>
      </c>
      <c r="AH279" s="72" t="e">
        <f t="shared" si="103"/>
        <v>#VALUE!</v>
      </c>
      <c r="AI279" s="72" t="e">
        <f t="shared" si="104"/>
        <v>#VALUE!</v>
      </c>
      <c r="AJ279" s="72" t="e">
        <f t="shared" si="105"/>
        <v>#VALUE!</v>
      </c>
      <c r="AK279" s="72" t="e">
        <f t="shared" si="106"/>
        <v>#VALUE!</v>
      </c>
      <c r="AL279" s="71" t="e">
        <f t="shared" si="107"/>
        <v>#VALUE!</v>
      </c>
      <c r="AM279" s="70" t="e">
        <f t="shared" si="108"/>
        <v>#VALUE!</v>
      </c>
      <c r="AN279" s="72" t="e">
        <f t="shared" si="109"/>
        <v>#VALUE!</v>
      </c>
      <c r="AO279" s="73" t="e">
        <f t="shared" si="110"/>
        <v>#VALUE!</v>
      </c>
      <c r="BL279" s="80"/>
      <c r="BM279" s="2"/>
      <c r="BN279" s="2"/>
      <c r="BO279" s="2"/>
      <c r="BP279" s="2"/>
      <c r="BQ279" s="10"/>
    </row>
    <row r="280" spans="2:69" ht="16.5" customHeight="1" thickBot="1">
      <c r="B280" s="14"/>
      <c r="C280" s="22" t="e">
        <f>VLOOKUP(A280,貼付!$A$2:$K$121,4,FALSE)</f>
        <v>#N/A</v>
      </c>
      <c r="D280" s="40" t="s">
        <v>268</v>
      </c>
      <c r="E280" s="47"/>
      <c r="F280" s="48"/>
      <c r="G280" s="49"/>
      <c r="H280" s="43"/>
      <c r="I280" s="36"/>
      <c r="R280" s="64" t="str">
        <f t="shared" si="111"/>
        <v/>
      </c>
      <c r="S280" s="65" t="str">
        <f t="shared" si="90"/>
        <v/>
      </c>
      <c r="T280" s="77"/>
      <c r="U280" s="67" t="str">
        <f t="shared" si="91"/>
        <v>○</v>
      </c>
      <c r="V280" s="68" t="str">
        <f t="shared" si="92"/>
        <v>○</v>
      </c>
      <c r="W280" s="69" t="str">
        <f t="shared" si="93"/>
        <v>○</v>
      </c>
      <c r="X280" s="69" t="str">
        <f t="shared" si="94"/>
        <v>12桁不足しています。調整してください。</v>
      </c>
      <c r="Y280" s="69" t="str">
        <f t="shared" si="95"/>
        <v>×</v>
      </c>
      <c r="Z280" s="70"/>
      <c r="AA280" s="71" t="e">
        <f t="shared" si="96"/>
        <v>#VALUE!</v>
      </c>
      <c r="AB280" s="71" t="e">
        <f t="shared" si="97"/>
        <v>#VALUE!</v>
      </c>
      <c r="AC280" s="71" t="e">
        <f t="shared" si="98"/>
        <v>#VALUE!</v>
      </c>
      <c r="AD280" s="72" t="e">
        <f t="shared" si="99"/>
        <v>#VALUE!</v>
      </c>
      <c r="AE280" s="72" t="e">
        <f t="shared" si="100"/>
        <v>#VALUE!</v>
      </c>
      <c r="AF280" s="72" t="e">
        <f t="shared" si="101"/>
        <v>#VALUE!</v>
      </c>
      <c r="AG280" s="72" t="e">
        <f t="shared" si="102"/>
        <v>#VALUE!</v>
      </c>
      <c r="AH280" s="72" t="e">
        <f t="shared" si="103"/>
        <v>#VALUE!</v>
      </c>
      <c r="AI280" s="72" t="e">
        <f t="shared" si="104"/>
        <v>#VALUE!</v>
      </c>
      <c r="AJ280" s="72" t="e">
        <f t="shared" si="105"/>
        <v>#VALUE!</v>
      </c>
      <c r="AK280" s="72" t="e">
        <f t="shared" si="106"/>
        <v>#VALUE!</v>
      </c>
      <c r="AL280" s="71" t="e">
        <f t="shared" si="107"/>
        <v>#VALUE!</v>
      </c>
      <c r="AM280" s="70" t="e">
        <f t="shared" si="108"/>
        <v>#VALUE!</v>
      </c>
      <c r="AN280" s="72" t="e">
        <f t="shared" si="109"/>
        <v>#VALUE!</v>
      </c>
      <c r="AO280" s="73" t="e">
        <f t="shared" si="110"/>
        <v>#VALUE!</v>
      </c>
      <c r="BL280" s="80"/>
      <c r="BM280" s="2"/>
      <c r="BN280" s="2"/>
      <c r="BO280" s="2"/>
      <c r="BP280" s="2"/>
      <c r="BQ280" s="10"/>
    </row>
    <row r="281" spans="2:69" ht="16.5" customHeight="1" thickBot="1">
      <c r="B281" s="14"/>
      <c r="C281" s="22" t="e">
        <f>VLOOKUP(A281,貼付!$A$2:$K$121,4,FALSE)</f>
        <v>#N/A</v>
      </c>
      <c r="D281" s="40" t="s">
        <v>269</v>
      </c>
      <c r="E281" s="47"/>
      <c r="F281" s="48"/>
      <c r="G281" s="49"/>
      <c r="H281" s="43"/>
      <c r="I281" s="36"/>
      <c r="R281" s="64" t="str">
        <f t="shared" si="111"/>
        <v/>
      </c>
      <c r="S281" s="65" t="str">
        <f t="shared" si="90"/>
        <v/>
      </c>
      <c r="T281" s="77"/>
      <c r="U281" s="67" t="str">
        <f t="shared" si="91"/>
        <v>○</v>
      </c>
      <c r="V281" s="68" t="str">
        <f t="shared" si="92"/>
        <v>○</v>
      </c>
      <c r="W281" s="69" t="str">
        <f t="shared" si="93"/>
        <v>○</v>
      </c>
      <c r="X281" s="69" t="str">
        <f t="shared" si="94"/>
        <v>12桁不足しています。調整してください。</v>
      </c>
      <c r="Y281" s="69" t="str">
        <f t="shared" si="95"/>
        <v>×</v>
      </c>
      <c r="Z281" s="70"/>
      <c r="AA281" s="71" t="e">
        <f t="shared" si="96"/>
        <v>#VALUE!</v>
      </c>
      <c r="AB281" s="71" t="e">
        <f t="shared" si="97"/>
        <v>#VALUE!</v>
      </c>
      <c r="AC281" s="71" t="e">
        <f t="shared" si="98"/>
        <v>#VALUE!</v>
      </c>
      <c r="AD281" s="72" t="e">
        <f t="shared" si="99"/>
        <v>#VALUE!</v>
      </c>
      <c r="AE281" s="72" t="e">
        <f t="shared" si="100"/>
        <v>#VALUE!</v>
      </c>
      <c r="AF281" s="72" t="e">
        <f t="shared" si="101"/>
        <v>#VALUE!</v>
      </c>
      <c r="AG281" s="72" t="e">
        <f t="shared" si="102"/>
        <v>#VALUE!</v>
      </c>
      <c r="AH281" s="72" t="e">
        <f t="shared" si="103"/>
        <v>#VALUE!</v>
      </c>
      <c r="AI281" s="72" t="e">
        <f t="shared" si="104"/>
        <v>#VALUE!</v>
      </c>
      <c r="AJ281" s="72" t="e">
        <f t="shared" si="105"/>
        <v>#VALUE!</v>
      </c>
      <c r="AK281" s="72" t="e">
        <f t="shared" si="106"/>
        <v>#VALUE!</v>
      </c>
      <c r="AL281" s="71" t="e">
        <f t="shared" si="107"/>
        <v>#VALUE!</v>
      </c>
      <c r="AM281" s="70" t="e">
        <f t="shared" si="108"/>
        <v>#VALUE!</v>
      </c>
      <c r="AN281" s="72" t="e">
        <f t="shared" si="109"/>
        <v>#VALUE!</v>
      </c>
      <c r="AO281" s="73" t="e">
        <f t="shared" si="110"/>
        <v>#VALUE!</v>
      </c>
      <c r="BL281" s="80"/>
      <c r="BM281" s="2"/>
      <c r="BN281" s="2"/>
      <c r="BO281" s="2"/>
      <c r="BP281" s="2"/>
      <c r="BQ281" s="10"/>
    </row>
    <row r="282" spans="2:69" ht="16.5" customHeight="1" thickBot="1">
      <c r="B282" s="14"/>
      <c r="C282" s="22" t="e">
        <f>VLOOKUP(A282,貼付!$A$2:$K$121,4,FALSE)</f>
        <v>#N/A</v>
      </c>
      <c r="D282" s="40" t="s">
        <v>270</v>
      </c>
      <c r="E282" s="47"/>
      <c r="F282" s="48"/>
      <c r="G282" s="49"/>
      <c r="H282" s="43"/>
      <c r="I282" s="36"/>
      <c r="R282" s="64" t="str">
        <f t="shared" si="111"/>
        <v/>
      </c>
      <c r="S282" s="65" t="str">
        <f t="shared" si="90"/>
        <v/>
      </c>
      <c r="T282" s="77"/>
      <c r="U282" s="67" t="str">
        <f t="shared" si="91"/>
        <v>○</v>
      </c>
      <c r="V282" s="68" t="str">
        <f t="shared" si="92"/>
        <v>○</v>
      </c>
      <c r="W282" s="69" t="str">
        <f t="shared" si="93"/>
        <v>○</v>
      </c>
      <c r="X282" s="69" t="str">
        <f t="shared" si="94"/>
        <v>12桁不足しています。調整してください。</v>
      </c>
      <c r="Y282" s="69" t="str">
        <f t="shared" si="95"/>
        <v>×</v>
      </c>
      <c r="Z282" s="70"/>
      <c r="AA282" s="71" t="e">
        <f t="shared" si="96"/>
        <v>#VALUE!</v>
      </c>
      <c r="AB282" s="71" t="e">
        <f t="shared" si="97"/>
        <v>#VALUE!</v>
      </c>
      <c r="AC282" s="71" t="e">
        <f t="shared" si="98"/>
        <v>#VALUE!</v>
      </c>
      <c r="AD282" s="72" t="e">
        <f t="shared" si="99"/>
        <v>#VALUE!</v>
      </c>
      <c r="AE282" s="72" t="e">
        <f t="shared" si="100"/>
        <v>#VALUE!</v>
      </c>
      <c r="AF282" s="72" t="e">
        <f t="shared" si="101"/>
        <v>#VALUE!</v>
      </c>
      <c r="AG282" s="72" t="e">
        <f t="shared" si="102"/>
        <v>#VALUE!</v>
      </c>
      <c r="AH282" s="72" t="e">
        <f t="shared" si="103"/>
        <v>#VALUE!</v>
      </c>
      <c r="AI282" s="72" t="e">
        <f t="shared" si="104"/>
        <v>#VALUE!</v>
      </c>
      <c r="AJ282" s="72" t="e">
        <f t="shared" si="105"/>
        <v>#VALUE!</v>
      </c>
      <c r="AK282" s="72" t="e">
        <f t="shared" si="106"/>
        <v>#VALUE!</v>
      </c>
      <c r="AL282" s="71" t="e">
        <f t="shared" si="107"/>
        <v>#VALUE!</v>
      </c>
      <c r="AM282" s="70" t="e">
        <f t="shared" si="108"/>
        <v>#VALUE!</v>
      </c>
      <c r="AN282" s="72" t="e">
        <f t="shared" si="109"/>
        <v>#VALUE!</v>
      </c>
      <c r="AO282" s="73" t="e">
        <f t="shared" si="110"/>
        <v>#VALUE!</v>
      </c>
      <c r="BL282" s="80"/>
      <c r="BM282" s="2"/>
      <c r="BN282" s="2"/>
      <c r="BO282" s="2"/>
      <c r="BP282" s="2"/>
      <c r="BQ282" s="10"/>
    </row>
    <row r="283" spans="2:69" ht="16.5" customHeight="1" thickBot="1">
      <c r="B283" s="14"/>
      <c r="C283" s="22" t="e">
        <f>VLOOKUP(A283,貼付!$A$2:$K$121,4,FALSE)</f>
        <v>#N/A</v>
      </c>
      <c r="D283" s="40" t="s">
        <v>271</v>
      </c>
      <c r="E283" s="47"/>
      <c r="F283" s="48"/>
      <c r="G283" s="49"/>
      <c r="H283" s="43"/>
      <c r="I283" s="36"/>
      <c r="R283" s="64" t="str">
        <f t="shared" si="111"/>
        <v/>
      </c>
      <c r="S283" s="65" t="str">
        <f t="shared" si="90"/>
        <v/>
      </c>
      <c r="T283" s="77"/>
      <c r="U283" s="67" t="str">
        <f t="shared" si="91"/>
        <v>○</v>
      </c>
      <c r="V283" s="68" t="str">
        <f t="shared" si="92"/>
        <v>○</v>
      </c>
      <c r="W283" s="69" t="str">
        <f t="shared" si="93"/>
        <v>○</v>
      </c>
      <c r="X283" s="69" t="str">
        <f t="shared" si="94"/>
        <v>12桁不足しています。調整してください。</v>
      </c>
      <c r="Y283" s="69" t="str">
        <f t="shared" si="95"/>
        <v>×</v>
      </c>
      <c r="Z283" s="70"/>
      <c r="AA283" s="71" t="e">
        <f t="shared" si="96"/>
        <v>#VALUE!</v>
      </c>
      <c r="AB283" s="71" t="e">
        <f t="shared" si="97"/>
        <v>#VALUE!</v>
      </c>
      <c r="AC283" s="71" t="e">
        <f t="shared" si="98"/>
        <v>#VALUE!</v>
      </c>
      <c r="AD283" s="72" t="e">
        <f t="shared" si="99"/>
        <v>#VALUE!</v>
      </c>
      <c r="AE283" s="72" t="e">
        <f t="shared" si="100"/>
        <v>#VALUE!</v>
      </c>
      <c r="AF283" s="72" t="e">
        <f t="shared" si="101"/>
        <v>#VALUE!</v>
      </c>
      <c r="AG283" s="72" t="e">
        <f t="shared" si="102"/>
        <v>#VALUE!</v>
      </c>
      <c r="AH283" s="72" t="e">
        <f t="shared" si="103"/>
        <v>#VALUE!</v>
      </c>
      <c r="AI283" s="72" t="e">
        <f t="shared" si="104"/>
        <v>#VALUE!</v>
      </c>
      <c r="AJ283" s="72" t="e">
        <f t="shared" si="105"/>
        <v>#VALUE!</v>
      </c>
      <c r="AK283" s="72" t="e">
        <f t="shared" si="106"/>
        <v>#VALUE!</v>
      </c>
      <c r="AL283" s="71" t="e">
        <f t="shared" si="107"/>
        <v>#VALUE!</v>
      </c>
      <c r="AM283" s="70" t="e">
        <f t="shared" si="108"/>
        <v>#VALUE!</v>
      </c>
      <c r="AN283" s="72" t="e">
        <f t="shared" si="109"/>
        <v>#VALUE!</v>
      </c>
      <c r="AO283" s="73" t="e">
        <f t="shared" si="110"/>
        <v>#VALUE!</v>
      </c>
      <c r="BL283" s="80"/>
      <c r="BM283" s="2"/>
      <c r="BN283" s="2"/>
      <c r="BO283" s="2"/>
      <c r="BP283" s="2"/>
      <c r="BQ283" s="10"/>
    </row>
    <row r="284" spans="2:69" ht="16.5" customHeight="1" thickBot="1">
      <c r="B284" s="14"/>
      <c r="C284" s="22" t="e">
        <f>VLOOKUP(A284,貼付!$A$2:$K$121,4,FALSE)</f>
        <v>#N/A</v>
      </c>
      <c r="D284" s="40" t="s">
        <v>272</v>
      </c>
      <c r="E284" s="47"/>
      <c r="F284" s="48"/>
      <c r="G284" s="49"/>
      <c r="H284" s="43"/>
      <c r="I284" s="36"/>
      <c r="R284" s="64" t="str">
        <f t="shared" si="111"/>
        <v/>
      </c>
      <c r="S284" s="65" t="str">
        <f t="shared" si="90"/>
        <v/>
      </c>
      <c r="T284" s="77"/>
      <c r="U284" s="67" t="str">
        <f t="shared" si="91"/>
        <v>○</v>
      </c>
      <c r="V284" s="68" t="str">
        <f t="shared" si="92"/>
        <v>○</v>
      </c>
      <c r="W284" s="69" t="str">
        <f t="shared" si="93"/>
        <v>○</v>
      </c>
      <c r="X284" s="69" t="str">
        <f t="shared" si="94"/>
        <v>12桁不足しています。調整してください。</v>
      </c>
      <c r="Y284" s="69" t="str">
        <f t="shared" si="95"/>
        <v>×</v>
      </c>
      <c r="Z284" s="70"/>
      <c r="AA284" s="71" t="e">
        <f t="shared" si="96"/>
        <v>#VALUE!</v>
      </c>
      <c r="AB284" s="71" t="e">
        <f t="shared" si="97"/>
        <v>#VALUE!</v>
      </c>
      <c r="AC284" s="71" t="e">
        <f t="shared" si="98"/>
        <v>#VALUE!</v>
      </c>
      <c r="AD284" s="72" t="e">
        <f t="shared" si="99"/>
        <v>#VALUE!</v>
      </c>
      <c r="AE284" s="72" t="e">
        <f t="shared" si="100"/>
        <v>#VALUE!</v>
      </c>
      <c r="AF284" s="72" t="e">
        <f t="shared" si="101"/>
        <v>#VALUE!</v>
      </c>
      <c r="AG284" s="72" t="e">
        <f t="shared" si="102"/>
        <v>#VALUE!</v>
      </c>
      <c r="AH284" s="72" t="e">
        <f t="shared" si="103"/>
        <v>#VALUE!</v>
      </c>
      <c r="AI284" s="72" t="e">
        <f t="shared" si="104"/>
        <v>#VALUE!</v>
      </c>
      <c r="AJ284" s="72" t="e">
        <f t="shared" si="105"/>
        <v>#VALUE!</v>
      </c>
      <c r="AK284" s="72" t="e">
        <f t="shared" si="106"/>
        <v>#VALUE!</v>
      </c>
      <c r="AL284" s="71" t="e">
        <f t="shared" si="107"/>
        <v>#VALUE!</v>
      </c>
      <c r="AM284" s="70" t="e">
        <f t="shared" si="108"/>
        <v>#VALUE!</v>
      </c>
      <c r="AN284" s="72" t="e">
        <f t="shared" si="109"/>
        <v>#VALUE!</v>
      </c>
      <c r="AO284" s="73" t="e">
        <f t="shared" si="110"/>
        <v>#VALUE!</v>
      </c>
      <c r="BL284" s="80"/>
      <c r="BM284" s="2"/>
      <c r="BN284" s="2"/>
      <c r="BO284" s="2"/>
      <c r="BP284" s="2"/>
      <c r="BQ284" s="10"/>
    </row>
    <row r="285" spans="2:69" ht="16.5" customHeight="1" thickBot="1">
      <c r="B285" s="14"/>
      <c r="C285" s="22" t="e">
        <f>VLOOKUP(A285,貼付!$A$2:$K$121,4,FALSE)</f>
        <v>#N/A</v>
      </c>
      <c r="D285" s="40" t="s">
        <v>273</v>
      </c>
      <c r="E285" s="47"/>
      <c r="F285" s="48"/>
      <c r="G285" s="49"/>
      <c r="H285" s="43"/>
      <c r="I285" s="36"/>
      <c r="R285" s="64" t="str">
        <f t="shared" si="111"/>
        <v/>
      </c>
      <c r="S285" s="65" t="str">
        <f t="shared" si="90"/>
        <v/>
      </c>
      <c r="T285" s="77"/>
      <c r="U285" s="67" t="str">
        <f t="shared" si="91"/>
        <v>○</v>
      </c>
      <c r="V285" s="68" t="str">
        <f t="shared" si="92"/>
        <v>○</v>
      </c>
      <c r="W285" s="69" t="str">
        <f t="shared" si="93"/>
        <v>○</v>
      </c>
      <c r="X285" s="69" t="str">
        <f t="shared" si="94"/>
        <v>12桁不足しています。調整してください。</v>
      </c>
      <c r="Y285" s="69" t="str">
        <f t="shared" si="95"/>
        <v>×</v>
      </c>
      <c r="Z285" s="70"/>
      <c r="AA285" s="71" t="e">
        <f t="shared" si="96"/>
        <v>#VALUE!</v>
      </c>
      <c r="AB285" s="71" t="e">
        <f t="shared" si="97"/>
        <v>#VALUE!</v>
      </c>
      <c r="AC285" s="71" t="e">
        <f t="shared" si="98"/>
        <v>#VALUE!</v>
      </c>
      <c r="AD285" s="72" t="e">
        <f t="shared" si="99"/>
        <v>#VALUE!</v>
      </c>
      <c r="AE285" s="72" t="e">
        <f t="shared" si="100"/>
        <v>#VALUE!</v>
      </c>
      <c r="AF285" s="72" t="e">
        <f t="shared" si="101"/>
        <v>#VALUE!</v>
      </c>
      <c r="AG285" s="72" t="e">
        <f t="shared" si="102"/>
        <v>#VALUE!</v>
      </c>
      <c r="AH285" s="72" t="e">
        <f t="shared" si="103"/>
        <v>#VALUE!</v>
      </c>
      <c r="AI285" s="72" t="e">
        <f t="shared" si="104"/>
        <v>#VALUE!</v>
      </c>
      <c r="AJ285" s="72" t="e">
        <f t="shared" si="105"/>
        <v>#VALUE!</v>
      </c>
      <c r="AK285" s="72" t="e">
        <f t="shared" si="106"/>
        <v>#VALUE!</v>
      </c>
      <c r="AL285" s="71" t="e">
        <f t="shared" si="107"/>
        <v>#VALUE!</v>
      </c>
      <c r="AM285" s="70" t="e">
        <f t="shared" si="108"/>
        <v>#VALUE!</v>
      </c>
      <c r="AN285" s="72" t="e">
        <f t="shared" si="109"/>
        <v>#VALUE!</v>
      </c>
      <c r="AO285" s="73" t="e">
        <f t="shared" si="110"/>
        <v>#VALUE!</v>
      </c>
      <c r="BL285" s="80"/>
      <c r="BM285" s="2"/>
      <c r="BN285" s="2"/>
      <c r="BO285" s="2"/>
      <c r="BP285" s="2"/>
      <c r="BQ285" s="10"/>
    </row>
    <row r="286" spans="2:69" ht="16.5" customHeight="1" thickBot="1">
      <c r="B286" s="14"/>
      <c r="C286" s="22" t="e">
        <f>VLOOKUP(A286,貼付!$A$2:$K$121,4,FALSE)</f>
        <v>#N/A</v>
      </c>
      <c r="D286" s="40" t="s">
        <v>274</v>
      </c>
      <c r="E286" s="47"/>
      <c r="F286" s="48"/>
      <c r="G286" s="49"/>
      <c r="H286" s="43"/>
      <c r="I286" s="36"/>
      <c r="R286" s="64" t="str">
        <f t="shared" si="111"/>
        <v/>
      </c>
      <c r="S286" s="65" t="str">
        <f t="shared" si="90"/>
        <v/>
      </c>
      <c r="T286" s="77"/>
      <c r="U286" s="67" t="str">
        <f t="shared" si="91"/>
        <v>○</v>
      </c>
      <c r="V286" s="68" t="str">
        <f t="shared" si="92"/>
        <v>○</v>
      </c>
      <c r="W286" s="69" t="str">
        <f t="shared" si="93"/>
        <v>○</v>
      </c>
      <c r="X286" s="69" t="str">
        <f t="shared" si="94"/>
        <v>12桁不足しています。調整してください。</v>
      </c>
      <c r="Y286" s="69" t="str">
        <f t="shared" si="95"/>
        <v>×</v>
      </c>
      <c r="Z286" s="70"/>
      <c r="AA286" s="71" t="e">
        <f t="shared" si="96"/>
        <v>#VALUE!</v>
      </c>
      <c r="AB286" s="71" t="e">
        <f t="shared" si="97"/>
        <v>#VALUE!</v>
      </c>
      <c r="AC286" s="71" t="e">
        <f t="shared" si="98"/>
        <v>#VALUE!</v>
      </c>
      <c r="AD286" s="72" t="e">
        <f t="shared" si="99"/>
        <v>#VALUE!</v>
      </c>
      <c r="AE286" s="72" t="e">
        <f t="shared" si="100"/>
        <v>#VALUE!</v>
      </c>
      <c r="AF286" s="72" t="e">
        <f t="shared" si="101"/>
        <v>#VALUE!</v>
      </c>
      <c r="AG286" s="72" t="e">
        <f t="shared" si="102"/>
        <v>#VALUE!</v>
      </c>
      <c r="AH286" s="72" t="e">
        <f t="shared" si="103"/>
        <v>#VALUE!</v>
      </c>
      <c r="AI286" s="72" t="e">
        <f t="shared" si="104"/>
        <v>#VALUE!</v>
      </c>
      <c r="AJ286" s="72" t="e">
        <f t="shared" si="105"/>
        <v>#VALUE!</v>
      </c>
      <c r="AK286" s="72" t="e">
        <f t="shared" si="106"/>
        <v>#VALUE!</v>
      </c>
      <c r="AL286" s="71" t="e">
        <f t="shared" si="107"/>
        <v>#VALUE!</v>
      </c>
      <c r="AM286" s="70" t="e">
        <f t="shared" si="108"/>
        <v>#VALUE!</v>
      </c>
      <c r="AN286" s="72" t="e">
        <f t="shared" si="109"/>
        <v>#VALUE!</v>
      </c>
      <c r="AO286" s="73" t="e">
        <f t="shared" si="110"/>
        <v>#VALUE!</v>
      </c>
      <c r="BL286" s="80"/>
      <c r="BM286" s="2"/>
      <c r="BN286" s="2"/>
      <c r="BO286" s="2"/>
      <c r="BP286" s="2"/>
      <c r="BQ286" s="10"/>
    </row>
    <row r="287" spans="2:69" ht="16.5" customHeight="1" thickBot="1">
      <c r="B287" s="14"/>
      <c r="C287" s="22" t="e">
        <f>VLOOKUP(A287,貼付!$A$2:$K$121,4,FALSE)</f>
        <v>#N/A</v>
      </c>
      <c r="D287" s="40" t="s">
        <v>275</v>
      </c>
      <c r="E287" s="47"/>
      <c r="F287" s="48"/>
      <c r="G287" s="49"/>
      <c r="H287" s="43"/>
      <c r="I287" s="36"/>
      <c r="R287" s="64" t="str">
        <f t="shared" si="111"/>
        <v/>
      </c>
      <c r="S287" s="65" t="str">
        <f t="shared" si="90"/>
        <v/>
      </c>
      <c r="T287" s="77"/>
      <c r="U287" s="67" t="str">
        <f t="shared" si="91"/>
        <v>○</v>
      </c>
      <c r="V287" s="68" t="str">
        <f t="shared" si="92"/>
        <v>○</v>
      </c>
      <c r="W287" s="69" t="str">
        <f t="shared" si="93"/>
        <v>○</v>
      </c>
      <c r="X287" s="69" t="str">
        <f t="shared" si="94"/>
        <v>12桁不足しています。調整してください。</v>
      </c>
      <c r="Y287" s="69" t="str">
        <f t="shared" si="95"/>
        <v>×</v>
      </c>
      <c r="Z287" s="70"/>
      <c r="AA287" s="71" t="e">
        <f t="shared" si="96"/>
        <v>#VALUE!</v>
      </c>
      <c r="AB287" s="71" t="e">
        <f t="shared" si="97"/>
        <v>#VALUE!</v>
      </c>
      <c r="AC287" s="71" t="e">
        <f t="shared" si="98"/>
        <v>#VALUE!</v>
      </c>
      <c r="AD287" s="72" t="e">
        <f t="shared" si="99"/>
        <v>#VALUE!</v>
      </c>
      <c r="AE287" s="72" t="e">
        <f t="shared" si="100"/>
        <v>#VALUE!</v>
      </c>
      <c r="AF287" s="72" t="e">
        <f t="shared" si="101"/>
        <v>#VALUE!</v>
      </c>
      <c r="AG287" s="72" t="e">
        <f t="shared" si="102"/>
        <v>#VALUE!</v>
      </c>
      <c r="AH287" s="72" t="e">
        <f t="shared" si="103"/>
        <v>#VALUE!</v>
      </c>
      <c r="AI287" s="72" t="e">
        <f t="shared" si="104"/>
        <v>#VALUE!</v>
      </c>
      <c r="AJ287" s="72" t="e">
        <f t="shared" si="105"/>
        <v>#VALUE!</v>
      </c>
      <c r="AK287" s="72" t="e">
        <f t="shared" si="106"/>
        <v>#VALUE!</v>
      </c>
      <c r="AL287" s="71" t="e">
        <f t="shared" si="107"/>
        <v>#VALUE!</v>
      </c>
      <c r="AM287" s="70" t="e">
        <f t="shared" si="108"/>
        <v>#VALUE!</v>
      </c>
      <c r="AN287" s="72" t="e">
        <f t="shared" si="109"/>
        <v>#VALUE!</v>
      </c>
      <c r="AO287" s="73" t="e">
        <f t="shared" si="110"/>
        <v>#VALUE!</v>
      </c>
      <c r="BL287" s="80"/>
      <c r="BM287" s="2"/>
      <c r="BN287" s="2"/>
      <c r="BO287" s="2"/>
      <c r="BP287" s="2"/>
      <c r="BQ287" s="10"/>
    </row>
    <row r="288" spans="2:69" ht="16.5" customHeight="1" thickBot="1">
      <c r="B288" s="14"/>
      <c r="C288" s="22" t="e">
        <f>VLOOKUP(A288,貼付!$A$2:$K$121,4,FALSE)</f>
        <v>#N/A</v>
      </c>
      <c r="D288" s="40" t="s">
        <v>276</v>
      </c>
      <c r="E288" s="47"/>
      <c r="F288" s="48"/>
      <c r="G288" s="49"/>
      <c r="H288" s="43"/>
      <c r="I288" s="36"/>
      <c r="R288" s="64" t="str">
        <f t="shared" si="111"/>
        <v/>
      </c>
      <c r="S288" s="65" t="str">
        <f t="shared" si="90"/>
        <v/>
      </c>
      <c r="T288" s="77"/>
      <c r="U288" s="67" t="str">
        <f t="shared" si="91"/>
        <v>○</v>
      </c>
      <c r="V288" s="68" t="str">
        <f t="shared" si="92"/>
        <v>○</v>
      </c>
      <c r="W288" s="69" t="str">
        <f t="shared" si="93"/>
        <v>○</v>
      </c>
      <c r="X288" s="69" t="str">
        <f t="shared" si="94"/>
        <v>12桁不足しています。調整してください。</v>
      </c>
      <c r="Y288" s="69" t="str">
        <f t="shared" si="95"/>
        <v>×</v>
      </c>
      <c r="Z288" s="70"/>
      <c r="AA288" s="71" t="e">
        <f t="shared" si="96"/>
        <v>#VALUE!</v>
      </c>
      <c r="AB288" s="71" t="e">
        <f t="shared" si="97"/>
        <v>#VALUE!</v>
      </c>
      <c r="AC288" s="71" t="e">
        <f t="shared" si="98"/>
        <v>#VALUE!</v>
      </c>
      <c r="AD288" s="72" t="e">
        <f t="shared" si="99"/>
        <v>#VALUE!</v>
      </c>
      <c r="AE288" s="72" t="e">
        <f t="shared" si="100"/>
        <v>#VALUE!</v>
      </c>
      <c r="AF288" s="72" t="e">
        <f t="shared" si="101"/>
        <v>#VALUE!</v>
      </c>
      <c r="AG288" s="72" t="e">
        <f t="shared" si="102"/>
        <v>#VALUE!</v>
      </c>
      <c r="AH288" s="72" t="e">
        <f t="shared" si="103"/>
        <v>#VALUE!</v>
      </c>
      <c r="AI288" s="72" t="e">
        <f t="shared" si="104"/>
        <v>#VALUE!</v>
      </c>
      <c r="AJ288" s="72" t="e">
        <f t="shared" si="105"/>
        <v>#VALUE!</v>
      </c>
      <c r="AK288" s="72" t="e">
        <f t="shared" si="106"/>
        <v>#VALUE!</v>
      </c>
      <c r="AL288" s="71" t="e">
        <f t="shared" si="107"/>
        <v>#VALUE!</v>
      </c>
      <c r="AM288" s="70" t="e">
        <f t="shared" si="108"/>
        <v>#VALUE!</v>
      </c>
      <c r="AN288" s="72" t="e">
        <f t="shared" si="109"/>
        <v>#VALUE!</v>
      </c>
      <c r="AO288" s="73" t="e">
        <f t="shared" si="110"/>
        <v>#VALUE!</v>
      </c>
      <c r="BL288" s="80"/>
      <c r="BM288" s="2"/>
      <c r="BN288" s="2"/>
      <c r="BO288" s="2"/>
      <c r="BP288" s="2"/>
      <c r="BQ288" s="10"/>
    </row>
    <row r="289" spans="2:69" ht="16.5" customHeight="1" thickBot="1">
      <c r="B289" s="14"/>
      <c r="C289" s="22" t="e">
        <f>VLOOKUP(A289,貼付!$A$2:$K$121,4,FALSE)</f>
        <v>#N/A</v>
      </c>
      <c r="D289" s="40" t="s">
        <v>277</v>
      </c>
      <c r="E289" s="47"/>
      <c r="F289" s="48"/>
      <c r="G289" s="49"/>
      <c r="H289" s="43"/>
      <c r="I289" s="36"/>
      <c r="R289" s="64" t="str">
        <f t="shared" si="111"/>
        <v/>
      </c>
      <c r="S289" s="65" t="str">
        <f t="shared" si="90"/>
        <v/>
      </c>
      <c r="T289" s="77"/>
      <c r="U289" s="67" t="str">
        <f t="shared" si="91"/>
        <v>○</v>
      </c>
      <c r="V289" s="68" t="str">
        <f t="shared" si="92"/>
        <v>○</v>
      </c>
      <c r="W289" s="69" t="str">
        <f t="shared" si="93"/>
        <v>○</v>
      </c>
      <c r="X289" s="69" t="str">
        <f t="shared" si="94"/>
        <v>12桁不足しています。調整してください。</v>
      </c>
      <c r="Y289" s="69" t="str">
        <f t="shared" si="95"/>
        <v>×</v>
      </c>
      <c r="Z289" s="70"/>
      <c r="AA289" s="71" t="e">
        <f t="shared" si="96"/>
        <v>#VALUE!</v>
      </c>
      <c r="AB289" s="71" t="e">
        <f t="shared" si="97"/>
        <v>#VALUE!</v>
      </c>
      <c r="AC289" s="71" t="e">
        <f t="shared" si="98"/>
        <v>#VALUE!</v>
      </c>
      <c r="AD289" s="72" t="e">
        <f t="shared" si="99"/>
        <v>#VALUE!</v>
      </c>
      <c r="AE289" s="72" t="e">
        <f t="shared" si="100"/>
        <v>#VALUE!</v>
      </c>
      <c r="AF289" s="72" t="e">
        <f t="shared" si="101"/>
        <v>#VALUE!</v>
      </c>
      <c r="AG289" s="72" t="e">
        <f t="shared" si="102"/>
        <v>#VALUE!</v>
      </c>
      <c r="AH289" s="72" t="e">
        <f t="shared" si="103"/>
        <v>#VALUE!</v>
      </c>
      <c r="AI289" s="72" t="e">
        <f t="shared" si="104"/>
        <v>#VALUE!</v>
      </c>
      <c r="AJ289" s="72" t="e">
        <f t="shared" si="105"/>
        <v>#VALUE!</v>
      </c>
      <c r="AK289" s="72" t="e">
        <f t="shared" si="106"/>
        <v>#VALUE!</v>
      </c>
      <c r="AL289" s="71" t="e">
        <f t="shared" si="107"/>
        <v>#VALUE!</v>
      </c>
      <c r="AM289" s="70" t="e">
        <f t="shared" si="108"/>
        <v>#VALUE!</v>
      </c>
      <c r="AN289" s="72" t="e">
        <f t="shared" si="109"/>
        <v>#VALUE!</v>
      </c>
      <c r="AO289" s="73" t="e">
        <f t="shared" si="110"/>
        <v>#VALUE!</v>
      </c>
      <c r="BL289" s="80"/>
      <c r="BM289" s="2"/>
      <c r="BN289" s="2"/>
      <c r="BO289" s="2"/>
      <c r="BP289" s="2"/>
      <c r="BQ289" s="10"/>
    </row>
    <row r="290" spans="2:69" ht="16.5" customHeight="1" thickBot="1">
      <c r="B290" s="14"/>
      <c r="C290" s="22" t="e">
        <f>VLOOKUP(A290,貼付!$A$2:$K$121,4,FALSE)</f>
        <v>#N/A</v>
      </c>
      <c r="D290" s="40" t="s">
        <v>278</v>
      </c>
      <c r="E290" s="47"/>
      <c r="F290" s="48"/>
      <c r="G290" s="49"/>
      <c r="H290" s="43"/>
      <c r="I290" s="36"/>
      <c r="R290" s="64" t="str">
        <f t="shared" si="111"/>
        <v/>
      </c>
      <c r="S290" s="65" t="str">
        <f t="shared" si="90"/>
        <v/>
      </c>
      <c r="T290" s="77"/>
      <c r="U290" s="67" t="str">
        <f t="shared" si="91"/>
        <v>○</v>
      </c>
      <c r="V290" s="68" t="str">
        <f t="shared" si="92"/>
        <v>○</v>
      </c>
      <c r="W290" s="69" t="str">
        <f t="shared" si="93"/>
        <v>○</v>
      </c>
      <c r="X290" s="69" t="str">
        <f t="shared" si="94"/>
        <v>12桁不足しています。調整してください。</v>
      </c>
      <c r="Y290" s="69" t="str">
        <f t="shared" si="95"/>
        <v>×</v>
      </c>
      <c r="Z290" s="70"/>
      <c r="AA290" s="71" t="e">
        <f t="shared" si="96"/>
        <v>#VALUE!</v>
      </c>
      <c r="AB290" s="71" t="e">
        <f t="shared" si="97"/>
        <v>#VALUE!</v>
      </c>
      <c r="AC290" s="71" t="e">
        <f t="shared" si="98"/>
        <v>#VALUE!</v>
      </c>
      <c r="AD290" s="72" t="e">
        <f t="shared" si="99"/>
        <v>#VALUE!</v>
      </c>
      <c r="AE290" s="72" t="e">
        <f t="shared" si="100"/>
        <v>#VALUE!</v>
      </c>
      <c r="AF290" s="72" t="e">
        <f t="shared" si="101"/>
        <v>#VALUE!</v>
      </c>
      <c r="AG290" s="72" t="e">
        <f t="shared" si="102"/>
        <v>#VALUE!</v>
      </c>
      <c r="AH290" s="72" t="e">
        <f t="shared" si="103"/>
        <v>#VALUE!</v>
      </c>
      <c r="AI290" s="72" t="e">
        <f t="shared" si="104"/>
        <v>#VALUE!</v>
      </c>
      <c r="AJ290" s="72" t="e">
        <f t="shared" si="105"/>
        <v>#VALUE!</v>
      </c>
      <c r="AK290" s="72" t="e">
        <f t="shared" si="106"/>
        <v>#VALUE!</v>
      </c>
      <c r="AL290" s="71" t="e">
        <f t="shared" si="107"/>
        <v>#VALUE!</v>
      </c>
      <c r="AM290" s="70" t="e">
        <f t="shared" si="108"/>
        <v>#VALUE!</v>
      </c>
      <c r="AN290" s="72" t="e">
        <f t="shared" si="109"/>
        <v>#VALUE!</v>
      </c>
      <c r="AO290" s="73" t="e">
        <f t="shared" si="110"/>
        <v>#VALUE!</v>
      </c>
      <c r="BL290" s="80"/>
      <c r="BM290" s="2"/>
      <c r="BN290" s="2"/>
      <c r="BO290" s="2"/>
      <c r="BP290" s="2"/>
      <c r="BQ290" s="10"/>
    </row>
    <row r="291" spans="2:69" ht="16.5" customHeight="1" thickBot="1">
      <c r="B291" s="14"/>
      <c r="C291" s="22" t="e">
        <f>VLOOKUP(A291,貼付!$A$2:$K$121,4,FALSE)</f>
        <v>#N/A</v>
      </c>
      <c r="D291" s="40" t="s">
        <v>279</v>
      </c>
      <c r="E291" s="47"/>
      <c r="F291" s="48"/>
      <c r="G291" s="49"/>
      <c r="H291" s="43"/>
      <c r="I291" s="36"/>
      <c r="R291" s="64" t="str">
        <f t="shared" si="111"/>
        <v/>
      </c>
      <c r="S291" s="65" t="str">
        <f t="shared" si="90"/>
        <v/>
      </c>
      <c r="T291" s="77"/>
      <c r="U291" s="67" t="str">
        <f t="shared" si="91"/>
        <v>○</v>
      </c>
      <c r="V291" s="68" t="str">
        <f t="shared" si="92"/>
        <v>○</v>
      </c>
      <c r="W291" s="69" t="str">
        <f t="shared" si="93"/>
        <v>○</v>
      </c>
      <c r="X291" s="69" t="str">
        <f t="shared" si="94"/>
        <v>12桁不足しています。調整してください。</v>
      </c>
      <c r="Y291" s="69" t="str">
        <f t="shared" si="95"/>
        <v>×</v>
      </c>
      <c r="Z291" s="70"/>
      <c r="AA291" s="71" t="e">
        <f t="shared" si="96"/>
        <v>#VALUE!</v>
      </c>
      <c r="AB291" s="71" t="e">
        <f t="shared" si="97"/>
        <v>#VALUE!</v>
      </c>
      <c r="AC291" s="71" t="e">
        <f t="shared" si="98"/>
        <v>#VALUE!</v>
      </c>
      <c r="AD291" s="72" t="e">
        <f t="shared" si="99"/>
        <v>#VALUE!</v>
      </c>
      <c r="AE291" s="72" t="e">
        <f t="shared" si="100"/>
        <v>#VALUE!</v>
      </c>
      <c r="AF291" s="72" t="e">
        <f t="shared" si="101"/>
        <v>#VALUE!</v>
      </c>
      <c r="AG291" s="72" t="e">
        <f t="shared" si="102"/>
        <v>#VALUE!</v>
      </c>
      <c r="AH291" s="72" t="e">
        <f t="shared" si="103"/>
        <v>#VALUE!</v>
      </c>
      <c r="AI291" s="72" t="e">
        <f t="shared" si="104"/>
        <v>#VALUE!</v>
      </c>
      <c r="AJ291" s="72" t="e">
        <f t="shared" si="105"/>
        <v>#VALUE!</v>
      </c>
      <c r="AK291" s="72" t="e">
        <f t="shared" si="106"/>
        <v>#VALUE!</v>
      </c>
      <c r="AL291" s="71" t="e">
        <f t="shared" si="107"/>
        <v>#VALUE!</v>
      </c>
      <c r="AM291" s="70" t="e">
        <f t="shared" si="108"/>
        <v>#VALUE!</v>
      </c>
      <c r="AN291" s="72" t="e">
        <f t="shared" si="109"/>
        <v>#VALUE!</v>
      </c>
      <c r="AO291" s="73" t="e">
        <f t="shared" si="110"/>
        <v>#VALUE!</v>
      </c>
      <c r="BL291" s="80"/>
      <c r="BM291" s="2"/>
      <c r="BN291" s="2"/>
      <c r="BO291" s="2"/>
      <c r="BP291" s="2"/>
      <c r="BQ291" s="10"/>
    </row>
    <row r="292" spans="2:69" ht="16.5" customHeight="1" thickBot="1">
      <c r="B292" s="14"/>
      <c r="C292" s="22" t="e">
        <f>VLOOKUP(A292,貼付!$A$2:$K$121,4,FALSE)</f>
        <v>#N/A</v>
      </c>
      <c r="D292" s="40" t="s">
        <v>280</v>
      </c>
      <c r="E292" s="47"/>
      <c r="F292" s="48"/>
      <c r="G292" s="49"/>
      <c r="H292" s="43"/>
      <c r="I292" s="36"/>
      <c r="R292" s="64" t="str">
        <f t="shared" si="111"/>
        <v/>
      </c>
      <c r="S292" s="65" t="str">
        <f t="shared" si="90"/>
        <v/>
      </c>
      <c r="T292" s="77"/>
      <c r="U292" s="67" t="str">
        <f t="shared" si="91"/>
        <v>○</v>
      </c>
      <c r="V292" s="68" t="str">
        <f t="shared" si="92"/>
        <v>○</v>
      </c>
      <c r="W292" s="69" t="str">
        <f t="shared" si="93"/>
        <v>○</v>
      </c>
      <c r="X292" s="69" t="str">
        <f t="shared" si="94"/>
        <v>12桁不足しています。調整してください。</v>
      </c>
      <c r="Y292" s="69" t="str">
        <f t="shared" si="95"/>
        <v>×</v>
      </c>
      <c r="Z292" s="70"/>
      <c r="AA292" s="71" t="e">
        <f t="shared" si="96"/>
        <v>#VALUE!</v>
      </c>
      <c r="AB292" s="71" t="e">
        <f t="shared" si="97"/>
        <v>#VALUE!</v>
      </c>
      <c r="AC292" s="71" t="e">
        <f t="shared" si="98"/>
        <v>#VALUE!</v>
      </c>
      <c r="AD292" s="72" t="e">
        <f t="shared" si="99"/>
        <v>#VALUE!</v>
      </c>
      <c r="AE292" s="72" t="e">
        <f t="shared" si="100"/>
        <v>#VALUE!</v>
      </c>
      <c r="AF292" s="72" t="e">
        <f t="shared" si="101"/>
        <v>#VALUE!</v>
      </c>
      <c r="AG292" s="72" t="e">
        <f t="shared" si="102"/>
        <v>#VALUE!</v>
      </c>
      <c r="AH292" s="72" t="e">
        <f t="shared" si="103"/>
        <v>#VALUE!</v>
      </c>
      <c r="AI292" s="72" t="e">
        <f t="shared" si="104"/>
        <v>#VALUE!</v>
      </c>
      <c r="AJ292" s="72" t="e">
        <f t="shared" si="105"/>
        <v>#VALUE!</v>
      </c>
      <c r="AK292" s="72" t="e">
        <f t="shared" si="106"/>
        <v>#VALUE!</v>
      </c>
      <c r="AL292" s="71" t="e">
        <f t="shared" si="107"/>
        <v>#VALUE!</v>
      </c>
      <c r="AM292" s="70" t="e">
        <f t="shared" si="108"/>
        <v>#VALUE!</v>
      </c>
      <c r="AN292" s="72" t="e">
        <f t="shared" si="109"/>
        <v>#VALUE!</v>
      </c>
      <c r="AO292" s="73" t="e">
        <f t="shared" si="110"/>
        <v>#VALUE!</v>
      </c>
      <c r="BL292" s="80"/>
      <c r="BM292" s="2"/>
      <c r="BN292" s="2"/>
      <c r="BO292" s="2"/>
      <c r="BP292" s="2"/>
      <c r="BQ292" s="10"/>
    </row>
    <row r="293" spans="2:69" ht="16.5" customHeight="1" thickBot="1">
      <c r="B293" s="14"/>
      <c r="C293" s="22" t="e">
        <f>VLOOKUP(A293,貼付!$A$2:$K$121,4,FALSE)</f>
        <v>#N/A</v>
      </c>
      <c r="D293" s="40" t="s">
        <v>281</v>
      </c>
      <c r="E293" s="47"/>
      <c r="F293" s="48"/>
      <c r="G293" s="49"/>
      <c r="H293" s="43"/>
      <c r="I293" s="36"/>
      <c r="R293" s="64" t="str">
        <f t="shared" si="111"/>
        <v/>
      </c>
      <c r="S293" s="65" t="str">
        <f t="shared" si="90"/>
        <v/>
      </c>
      <c r="T293" s="77"/>
      <c r="U293" s="67" t="str">
        <f t="shared" si="91"/>
        <v>○</v>
      </c>
      <c r="V293" s="68" t="str">
        <f t="shared" si="92"/>
        <v>○</v>
      </c>
      <c r="W293" s="69" t="str">
        <f t="shared" si="93"/>
        <v>○</v>
      </c>
      <c r="X293" s="69" t="str">
        <f t="shared" si="94"/>
        <v>12桁不足しています。調整してください。</v>
      </c>
      <c r="Y293" s="69" t="str">
        <f t="shared" si="95"/>
        <v>×</v>
      </c>
      <c r="Z293" s="70"/>
      <c r="AA293" s="71" t="e">
        <f t="shared" si="96"/>
        <v>#VALUE!</v>
      </c>
      <c r="AB293" s="71" t="e">
        <f t="shared" si="97"/>
        <v>#VALUE!</v>
      </c>
      <c r="AC293" s="71" t="e">
        <f t="shared" si="98"/>
        <v>#VALUE!</v>
      </c>
      <c r="AD293" s="72" t="e">
        <f t="shared" si="99"/>
        <v>#VALUE!</v>
      </c>
      <c r="AE293" s="72" t="e">
        <f t="shared" si="100"/>
        <v>#VALUE!</v>
      </c>
      <c r="AF293" s="72" t="e">
        <f t="shared" si="101"/>
        <v>#VALUE!</v>
      </c>
      <c r="AG293" s="72" t="e">
        <f t="shared" si="102"/>
        <v>#VALUE!</v>
      </c>
      <c r="AH293" s="72" t="e">
        <f t="shared" si="103"/>
        <v>#VALUE!</v>
      </c>
      <c r="AI293" s="72" t="e">
        <f t="shared" si="104"/>
        <v>#VALUE!</v>
      </c>
      <c r="AJ293" s="72" t="e">
        <f t="shared" si="105"/>
        <v>#VALUE!</v>
      </c>
      <c r="AK293" s="72" t="e">
        <f t="shared" si="106"/>
        <v>#VALUE!</v>
      </c>
      <c r="AL293" s="71" t="e">
        <f t="shared" si="107"/>
        <v>#VALUE!</v>
      </c>
      <c r="AM293" s="70" t="e">
        <f t="shared" si="108"/>
        <v>#VALUE!</v>
      </c>
      <c r="AN293" s="72" t="e">
        <f t="shared" si="109"/>
        <v>#VALUE!</v>
      </c>
      <c r="AO293" s="73" t="e">
        <f t="shared" si="110"/>
        <v>#VALUE!</v>
      </c>
      <c r="BL293" s="80"/>
      <c r="BM293" s="2"/>
      <c r="BN293" s="2"/>
      <c r="BO293" s="2"/>
      <c r="BP293" s="2"/>
      <c r="BQ293" s="10"/>
    </row>
    <row r="294" spans="2:69" ht="16.5" customHeight="1" thickBot="1">
      <c r="B294" s="14"/>
      <c r="C294" s="22" t="e">
        <f>VLOOKUP(A294,貼付!$A$2:$K$121,4,FALSE)</f>
        <v>#N/A</v>
      </c>
      <c r="D294" s="40" t="s">
        <v>282</v>
      </c>
      <c r="E294" s="47"/>
      <c r="F294" s="48"/>
      <c r="G294" s="49"/>
      <c r="H294" s="43"/>
      <c r="I294" s="36"/>
      <c r="R294" s="64" t="str">
        <f t="shared" si="111"/>
        <v/>
      </c>
      <c r="S294" s="65" t="str">
        <f t="shared" si="90"/>
        <v/>
      </c>
      <c r="T294" s="77"/>
      <c r="U294" s="67" t="str">
        <f t="shared" si="91"/>
        <v>○</v>
      </c>
      <c r="V294" s="68" t="str">
        <f t="shared" si="92"/>
        <v>○</v>
      </c>
      <c r="W294" s="69" t="str">
        <f t="shared" si="93"/>
        <v>○</v>
      </c>
      <c r="X294" s="69" t="str">
        <f t="shared" si="94"/>
        <v>12桁不足しています。調整してください。</v>
      </c>
      <c r="Y294" s="69" t="str">
        <f t="shared" si="95"/>
        <v>×</v>
      </c>
      <c r="Z294" s="70"/>
      <c r="AA294" s="71" t="e">
        <f t="shared" si="96"/>
        <v>#VALUE!</v>
      </c>
      <c r="AB294" s="71" t="e">
        <f t="shared" si="97"/>
        <v>#VALUE!</v>
      </c>
      <c r="AC294" s="71" t="e">
        <f t="shared" si="98"/>
        <v>#VALUE!</v>
      </c>
      <c r="AD294" s="72" t="e">
        <f t="shared" si="99"/>
        <v>#VALUE!</v>
      </c>
      <c r="AE294" s="72" t="e">
        <f t="shared" si="100"/>
        <v>#VALUE!</v>
      </c>
      <c r="AF294" s="72" t="e">
        <f t="shared" si="101"/>
        <v>#VALUE!</v>
      </c>
      <c r="AG294" s="72" t="e">
        <f t="shared" si="102"/>
        <v>#VALUE!</v>
      </c>
      <c r="AH294" s="72" t="e">
        <f t="shared" si="103"/>
        <v>#VALUE!</v>
      </c>
      <c r="AI294" s="72" t="e">
        <f t="shared" si="104"/>
        <v>#VALUE!</v>
      </c>
      <c r="AJ294" s="72" t="e">
        <f t="shared" si="105"/>
        <v>#VALUE!</v>
      </c>
      <c r="AK294" s="72" t="e">
        <f t="shared" si="106"/>
        <v>#VALUE!</v>
      </c>
      <c r="AL294" s="71" t="e">
        <f t="shared" si="107"/>
        <v>#VALUE!</v>
      </c>
      <c r="AM294" s="70" t="e">
        <f t="shared" si="108"/>
        <v>#VALUE!</v>
      </c>
      <c r="AN294" s="72" t="e">
        <f t="shared" si="109"/>
        <v>#VALUE!</v>
      </c>
      <c r="AO294" s="73" t="e">
        <f t="shared" si="110"/>
        <v>#VALUE!</v>
      </c>
      <c r="BL294" s="80"/>
      <c r="BM294" s="2"/>
      <c r="BN294" s="2"/>
      <c r="BO294" s="2"/>
      <c r="BP294" s="2"/>
      <c r="BQ294" s="10"/>
    </row>
    <row r="295" spans="2:69" ht="16.5" customHeight="1" thickBot="1">
      <c r="B295" s="14"/>
      <c r="C295" s="22" t="e">
        <f>VLOOKUP(A295,貼付!$A$2:$K$121,4,FALSE)</f>
        <v>#N/A</v>
      </c>
      <c r="D295" s="40" t="s">
        <v>283</v>
      </c>
      <c r="E295" s="47"/>
      <c r="F295" s="48"/>
      <c r="G295" s="49"/>
      <c r="H295" s="43"/>
      <c r="I295" s="36"/>
      <c r="R295" s="64" t="str">
        <f t="shared" si="111"/>
        <v/>
      </c>
      <c r="S295" s="65" t="str">
        <f t="shared" si="90"/>
        <v/>
      </c>
      <c r="T295" s="77"/>
      <c r="U295" s="67" t="str">
        <f t="shared" si="91"/>
        <v>○</v>
      </c>
      <c r="V295" s="68" t="str">
        <f t="shared" si="92"/>
        <v>○</v>
      </c>
      <c r="W295" s="69" t="str">
        <f t="shared" si="93"/>
        <v>○</v>
      </c>
      <c r="X295" s="69" t="str">
        <f t="shared" si="94"/>
        <v>12桁不足しています。調整してください。</v>
      </c>
      <c r="Y295" s="69" t="str">
        <f t="shared" si="95"/>
        <v>×</v>
      </c>
      <c r="Z295" s="70"/>
      <c r="AA295" s="71" t="e">
        <f t="shared" si="96"/>
        <v>#VALUE!</v>
      </c>
      <c r="AB295" s="71" t="e">
        <f t="shared" si="97"/>
        <v>#VALUE!</v>
      </c>
      <c r="AC295" s="71" t="e">
        <f t="shared" si="98"/>
        <v>#VALUE!</v>
      </c>
      <c r="AD295" s="72" t="e">
        <f t="shared" si="99"/>
        <v>#VALUE!</v>
      </c>
      <c r="AE295" s="72" t="e">
        <f t="shared" si="100"/>
        <v>#VALUE!</v>
      </c>
      <c r="AF295" s="72" t="e">
        <f t="shared" si="101"/>
        <v>#VALUE!</v>
      </c>
      <c r="AG295" s="72" t="e">
        <f t="shared" si="102"/>
        <v>#VALUE!</v>
      </c>
      <c r="AH295" s="72" t="e">
        <f t="shared" si="103"/>
        <v>#VALUE!</v>
      </c>
      <c r="AI295" s="72" t="e">
        <f t="shared" si="104"/>
        <v>#VALUE!</v>
      </c>
      <c r="AJ295" s="72" t="e">
        <f t="shared" si="105"/>
        <v>#VALUE!</v>
      </c>
      <c r="AK295" s="72" t="e">
        <f t="shared" si="106"/>
        <v>#VALUE!</v>
      </c>
      <c r="AL295" s="71" t="e">
        <f t="shared" si="107"/>
        <v>#VALUE!</v>
      </c>
      <c r="AM295" s="70" t="e">
        <f t="shared" si="108"/>
        <v>#VALUE!</v>
      </c>
      <c r="AN295" s="72" t="e">
        <f t="shared" si="109"/>
        <v>#VALUE!</v>
      </c>
      <c r="AO295" s="73" t="e">
        <f t="shared" si="110"/>
        <v>#VALUE!</v>
      </c>
      <c r="BL295" s="80"/>
      <c r="BM295" s="2"/>
      <c r="BN295" s="2"/>
      <c r="BO295" s="2"/>
      <c r="BP295" s="2"/>
      <c r="BQ295" s="10"/>
    </row>
    <row r="296" spans="2:69" ht="16.5" customHeight="1" thickBot="1">
      <c r="B296" s="14"/>
      <c r="C296" s="22" t="e">
        <f>VLOOKUP(A296,貼付!$A$2:$K$121,4,FALSE)</f>
        <v>#N/A</v>
      </c>
      <c r="D296" s="40" t="s">
        <v>284</v>
      </c>
      <c r="E296" s="47"/>
      <c r="F296" s="48"/>
      <c r="G296" s="49"/>
      <c r="H296" s="43"/>
      <c r="I296" s="36"/>
      <c r="R296" s="64" t="str">
        <f t="shared" si="111"/>
        <v/>
      </c>
      <c r="S296" s="65" t="str">
        <f t="shared" si="90"/>
        <v/>
      </c>
      <c r="T296" s="77"/>
      <c r="U296" s="67" t="str">
        <f t="shared" si="91"/>
        <v>○</v>
      </c>
      <c r="V296" s="68" t="str">
        <f t="shared" si="92"/>
        <v>○</v>
      </c>
      <c r="W296" s="69" t="str">
        <f t="shared" si="93"/>
        <v>○</v>
      </c>
      <c r="X296" s="69" t="str">
        <f t="shared" si="94"/>
        <v>12桁不足しています。調整してください。</v>
      </c>
      <c r="Y296" s="69" t="str">
        <f t="shared" si="95"/>
        <v>×</v>
      </c>
      <c r="Z296" s="70"/>
      <c r="AA296" s="71" t="e">
        <f t="shared" si="96"/>
        <v>#VALUE!</v>
      </c>
      <c r="AB296" s="71" t="e">
        <f t="shared" si="97"/>
        <v>#VALUE!</v>
      </c>
      <c r="AC296" s="71" t="e">
        <f t="shared" si="98"/>
        <v>#VALUE!</v>
      </c>
      <c r="AD296" s="72" t="e">
        <f t="shared" si="99"/>
        <v>#VALUE!</v>
      </c>
      <c r="AE296" s="72" t="e">
        <f t="shared" si="100"/>
        <v>#VALUE!</v>
      </c>
      <c r="AF296" s="72" t="e">
        <f t="shared" si="101"/>
        <v>#VALUE!</v>
      </c>
      <c r="AG296" s="72" t="e">
        <f t="shared" si="102"/>
        <v>#VALUE!</v>
      </c>
      <c r="AH296" s="72" t="e">
        <f t="shared" si="103"/>
        <v>#VALUE!</v>
      </c>
      <c r="AI296" s="72" t="e">
        <f t="shared" si="104"/>
        <v>#VALUE!</v>
      </c>
      <c r="AJ296" s="72" t="e">
        <f t="shared" si="105"/>
        <v>#VALUE!</v>
      </c>
      <c r="AK296" s="72" t="e">
        <f t="shared" si="106"/>
        <v>#VALUE!</v>
      </c>
      <c r="AL296" s="71" t="e">
        <f t="shared" si="107"/>
        <v>#VALUE!</v>
      </c>
      <c r="AM296" s="70" t="e">
        <f t="shared" si="108"/>
        <v>#VALUE!</v>
      </c>
      <c r="AN296" s="72" t="e">
        <f t="shared" si="109"/>
        <v>#VALUE!</v>
      </c>
      <c r="AO296" s="73" t="e">
        <f t="shared" si="110"/>
        <v>#VALUE!</v>
      </c>
      <c r="BL296" s="80"/>
      <c r="BM296" s="2"/>
      <c r="BN296" s="2"/>
      <c r="BO296" s="2"/>
      <c r="BP296" s="2"/>
      <c r="BQ296" s="10"/>
    </row>
    <row r="297" spans="2:69" ht="16.5" customHeight="1" thickBot="1">
      <c r="B297" s="14"/>
      <c r="C297" s="22" t="e">
        <f>VLOOKUP(A297,貼付!$A$2:$K$121,4,FALSE)</f>
        <v>#N/A</v>
      </c>
      <c r="D297" s="40" t="s">
        <v>285</v>
      </c>
      <c r="E297" s="47"/>
      <c r="F297" s="48"/>
      <c r="G297" s="49"/>
      <c r="H297" s="43"/>
      <c r="I297" s="36"/>
      <c r="R297" s="64" t="str">
        <f t="shared" si="111"/>
        <v/>
      </c>
      <c r="S297" s="65" t="str">
        <f t="shared" si="90"/>
        <v/>
      </c>
      <c r="T297" s="77"/>
      <c r="U297" s="67" t="str">
        <f t="shared" si="91"/>
        <v>○</v>
      </c>
      <c r="V297" s="68" t="str">
        <f t="shared" si="92"/>
        <v>○</v>
      </c>
      <c r="W297" s="69" t="str">
        <f t="shared" si="93"/>
        <v>○</v>
      </c>
      <c r="X297" s="69" t="str">
        <f t="shared" si="94"/>
        <v>12桁不足しています。調整してください。</v>
      </c>
      <c r="Y297" s="69" t="str">
        <f t="shared" si="95"/>
        <v>×</v>
      </c>
      <c r="Z297" s="70"/>
      <c r="AA297" s="71" t="e">
        <f t="shared" si="96"/>
        <v>#VALUE!</v>
      </c>
      <c r="AB297" s="71" t="e">
        <f t="shared" si="97"/>
        <v>#VALUE!</v>
      </c>
      <c r="AC297" s="71" t="e">
        <f t="shared" si="98"/>
        <v>#VALUE!</v>
      </c>
      <c r="AD297" s="72" t="e">
        <f t="shared" si="99"/>
        <v>#VALUE!</v>
      </c>
      <c r="AE297" s="72" t="e">
        <f t="shared" si="100"/>
        <v>#VALUE!</v>
      </c>
      <c r="AF297" s="72" t="e">
        <f t="shared" si="101"/>
        <v>#VALUE!</v>
      </c>
      <c r="AG297" s="72" t="e">
        <f t="shared" si="102"/>
        <v>#VALUE!</v>
      </c>
      <c r="AH297" s="72" t="e">
        <f t="shared" si="103"/>
        <v>#VALUE!</v>
      </c>
      <c r="AI297" s="72" t="e">
        <f t="shared" si="104"/>
        <v>#VALUE!</v>
      </c>
      <c r="AJ297" s="72" t="e">
        <f t="shared" si="105"/>
        <v>#VALUE!</v>
      </c>
      <c r="AK297" s="72" t="e">
        <f t="shared" si="106"/>
        <v>#VALUE!</v>
      </c>
      <c r="AL297" s="71" t="e">
        <f t="shared" si="107"/>
        <v>#VALUE!</v>
      </c>
      <c r="AM297" s="70" t="e">
        <f t="shared" si="108"/>
        <v>#VALUE!</v>
      </c>
      <c r="AN297" s="72" t="e">
        <f t="shared" si="109"/>
        <v>#VALUE!</v>
      </c>
      <c r="AO297" s="73" t="e">
        <f t="shared" si="110"/>
        <v>#VALUE!</v>
      </c>
      <c r="BL297" s="80"/>
      <c r="BM297" s="2"/>
      <c r="BN297" s="2"/>
      <c r="BO297" s="2"/>
      <c r="BP297" s="2"/>
      <c r="BQ297" s="10"/>
    </row>
    <row r="298" spans="2:69" ht="16.5" customHeight="1" thickBot="1">
      <c r="B298" s="14"/>
      <c r="C298" s="22" t="e">
        <f>VLOOKUP(A298,貼付!$A$2:$K$121,4,FALSE)</f>
        <v>#N/A</v>
      </c>
      <c r="D298" s="40" t="s">
        <v>286</v>
      </c>
      <c r="E298" s="47"/>
      <c r="F298" s="48"/>
      <c r="G298" s="49"/>
      <c r="H298" s="43"/>
      <c r="I298" s="36"/>
      <c r="R298" s="64" t="str">
        <f t="shared" si="111"/>
        <v/>
      </c>
      <c r="S298" s="65" t="str">
        <f t="shared" si="90"/>
        <v/>
      </c>
      <c r="T298" s="77"/>
      <c r="U298" s="67" t="str">
        <f t="shared" si="91"/>
        <v>○</v>
      </c>
      <c r="V298" s="68" t="str">
        <f t="shared" si="92"/>
        <v>○</v>
      </c>
      <c r="W298" s="69" t="str">
        <f t="shared" si="93"/>
        <v>○</v>
      </c>
      <c r="X298" s="69" t="str">
        <f t="shared" si="94"/>
        <v>12桁不足しています。調整してください。</v>
      </c>
      <c r="Y298" s="69" t="str">
        <f t="shared" si="95"/>
        <v>×</v>
      </c>
      <c r="Z298" s="70"/>
      <c r="AA298" s="71" t="e">
        <f t="shared" si="96"/>
        <v>#VALUE!</v>
      </c>
      <c r="AB298" s="71" t="e">
        <f t="shared" si="97"/>
        <v>#VALUE!</v>
      </c>
      <c r="AC298" s="71" t="e">
        <f t="shared" si="98"/>
        <v>#VALUE!</v>
      </c>
      <c r="AD298" s="72" t="e">
        <f t="shared" si="99"/>
        <v>#VALUE!</v>
      </c>
      <c r="AE298" s="72" t="e">
        <f t="shared" si="100"/>
        <v>#VALUE!</v>
      </c>
      <c r="AF298" s="72" t="e">
        <f t="shared" si="101"/>
        <v>#VALUE!</v>
      </c>
      <c r="AG298" s="72" t="e">
        <f t="shared" si="102"/>
        <v>#VALUE!</v>
      </c>
      <c r="AH298" s="72" t="e">
        <f t="shared" si="103"/>
        <v>#VALUE!</v>
      </c>
      <c r="AI298" s="72" t="e">
        <f t="shared" si="104"/>
        <v>#VALUE!</v>
      </c>
      <c r="AJ298" s="72" t="e">
        <f t="shared" si="105"/>
        <v>#VALUE!</v>
      </c>
      <c r="AK298" s="72" t="e">
        <f t="shared" si="106"/>
        <v>#VALUE!</v>
      </c>
      <c r="AL298" s="71" t="e">
        <f t="shared" si="107"/>
        <v>#VALUE!</v>
      </c>
      <c r="AM298" s="70" t="e">
        <f t="shared" si="108"/>
        <v>#VALUE!</v>
      </c>
      <c r="AN298" s="72" t="e">
        <f t="shared" si="109"/>
        <v>#VALUE!</v>
      </c>
      <c r="AO298" s="73" t="e">
        <f t="shared" si="110"/>
        <v>#VALUE!</v>
      </c>
      <c r="BL298" s="80"/>
      <c r="BM298" s="2"/>
      <c r="BN298" s="2"/>
      <c r="BO298" s="2"/>
      <c r="BP298" s="2"/>
      <c r="BQ298" s="10"/>
    </row>
    <row r="299" spans="2:69" ht="16.5" customHeight="1" thickBot="1">
      <c r="B299" s="14"/>
      <c r="C299" s="22" t="e">
        <f>VLOOKUP(A299,貼付!$A$2:$K$121,4,FALSE)</f>
        <v>#N/A</v>
      </c>
      <c r="D299" s="40" t="s">
        <v>287</v>
      </c>
      <c r="E299" s="47"/>
      <c r="F299" s="48"/>
      <c r="G299" s="49"/>
      <c r="H299" s="43"/>
      <c r="I299" s="36"/>
      <c r="R299" s="64" t="str">
        <f t="shared" si="111"/>
        <v/>
      </c>
      <c r="S299" s="65" t="str">
        <f t="shared" si="90"/>
        <v/>
      </c>
      <c r="T299" s="77"/>
      <c r="U299" s="67" t="str">
        <f t="shared" si="91"/>
        <v>○</v>
      </c>
      <c r="V299" s="68" t="str">
        <f t="shared" si="92"/>
        <v>○</v>
      </c>
      <c r="W299" s="69" t="str">
        <f t="shared" si="93"/>
        <v>○</v>
      </c>
      <c r="X299" s="69" t="str">
        <f t="shared" si="94"/>
        <v>12桁不足しています。調整してください。</v>
      </c>
      <c r="Y299" s="69" t="str">
        <f t="shared" si="95"/>
        <v>×</v>
      </c>
      <c r="Z299" s="70"/>
      <c r="AA299" s="71" t="e">
        <f t="shared" si="96"/>
        <v>#VALUE!</v>
      </c>
      <c r="AB299" s="71" t="e">
        <f t="shared" si="97"/>
        <v>#VALUE!</v>
      </c>
      <c r="AC299" s="71" t="e">
        <f t="shared" si="98"/>
        <v>#VALUE!</v>
      </c>
      <c r="AD299" s="72" t="e">
        <f t="shared" si="99"/>
        <v>#VALUE!</v>
      </c>
      <c r="AE299" s="72" t="e">
        <f t="shared" si="100"/>
        <v>#VALUE!</v>
      </c>
      <c r="AF299" s="72" t="e">
        <f t="shared" si="101"/>
        <v>#VALUE!</v>
      </c>
      <c r="AG299" s="72" t="e">
        <f t="shared" si="102"/>
        <v>#VALUE!</v>
      </c>
      <c r="AH299" s="72" t="e">
        <f t="shared" si="103"/>
        <v>#VALUE!</v>
      </c>
      <c r="AI299" s="72" t="e">
        <f t="shared" si="104"/>
        <v>#VALUE!</v>
      </c>
      <c r="AJ299" s="72" t="e">
        <f t="shared" si="105"/>
        <v>#VALUE!</v>
      </c>
      <c r="AK299" s="72" t="e">
        <f t="shared" si="106"/>
        <v>#VALUE!</v>
      </c>
      <c r="AL299" s="71" t="e">
        <f t="shared" si="107"/>
        <v>#VALUE!</v>
      </c>
      <c r="AM299" s="70" t="e">
        <f t="shared" si="108"/>
        <v>#VALUE!</v>
      </c>
      <c r="AN299" s="72" t="e">
        <f t="shared" si="109"/>
        <v>#VALUE!</v>
      </c>
      <c r="AO299" s="73" t="e">
        <f t="shared" si="110"/>
        <v>#VALUE!</v>
      </c>
      <c r="BL299" s="80"/>
      <c r="BM299" s="2"/>
      <c r="BN299" s="2"/>
      <c r="BO299" s="2"/>
      <c r="BP299" s="2"/>
      <c r="BQ299" s="10"/>
    </row>
    <row r="300" spans="2:69" ht="16.5" customHeight="1" thickBot="1">
      <c r="B300" s="14"/>
      <c r="C300" s="22" t="e">
        <f>VLOOKUP(A300,貼付!$A$2:$K$121,4,FALSE)</f>
        <v>#N/A</v>
      </c>
      <c r="D300" s="40" t="s">
        <v>288</v>
      </c>
      <c r="E300" s="47"/>
      <c r="F300" s="48"/>
      <c r="G300" s="49"/>
      <c r="H300" s="43"/>
      <c r="I300" s="36"/>
      <c r="R300" s="64" t="str">
        <f t="shared" si="111"/>
        <v/>
      </c>
      <c r="S300" s="65" t="str">
        <f t="shared" si="90"/>
        <v/>
      </c>
      <c r="T300" s="77"/>
      <c r="U300" s="67" t="str">
        <f t="shared" si="91"/>
        <v>○</v>
      </c>
      <c r="V300" s="68" t="str">
        <f t="shared" si="92"/>
        <v>○</v>
      </c>
      <c r="W300" s="69" t="str">
        <f t="shared" si="93"/>
        <v>○</v>
      </c>
      <c r="X300" s="69" t="str">
        <f t="shared" si="94"/>
        <v>12桁不足しています。調整してください。</v>
      </c>
      <c r="Y300" s="69" t="str">
        <f t="shared" si="95"/>
        <v>×</v>
      </c>
      <c r="Z300" s="70"/>
      <c r="AA300" s="71" t="e">
        <f t="shared" si="96"/>
        <v>#VALUE!</v>
      </c>
      <c r="AB300" s="71" t="e">
        <f t="shared" si="97"/>
        <v>#VALUE!</v>
      </c>
      <c r="AC300" s="71" t="e">
        <f t="shared" si="98"/>
        <v>#VALUE!</v>
      </c>
      <c r="AD300" s="72" t="e">
        <f t="shared" si="99"/>
        <v>#VALUE!</v>
      </c>
      <c r="AE300" s="72" t="e">
        <f t="shared" si="100"/>
        <v>#VALUE!</v>
      </c>
      <c r="AF300" s="72" t="e">
        <f t="shared" si="101"/>
        <v>#VALUE!</v>
      </c>
      <c r="AG300" s="72" t="e">
        <f t="shared" si="102"/>
        <v>#VALUE!</v>
      </c>
      <c r="AH300" s="72" t="e">
        <f t="shared" si="103"/>
        <v>#VALUE!</v>
      </c>
      <c r="AI300" s="72" t="e">
        <f t="shared" si="104"/>
        <v>#VALUE!</v>
      </c>
      <c r="AJ300" s="72" t="e">
        <f t="shared" si="105"/>
        <v>#VALUE!</v>
      </c>
      <c r="AK300" s="72" t="e">
        <f t="shared" si="106"/>
        <v>#VALUE!</v>
      </c>
      <c r="AL300" s="71" t="e">
        <f t="shared" si="107"/>
        <v>#VALUE!</v>
      </c>
      <c r="AM300" s="70" t="e">
        <f t="shared" si="108"/>
        <v>#VALUE!</v>
      </c>
      <c r="AN300" s="72" t="e">
        <f t="shared" si="109"/>
        <v>#VALUE!</v>
      </c>
      <c r="AO300" s="73" t="e">
        <f t="shared" si="110"/>
        <v>#VALUE!</v>
      </c>
      <c r="BL300" s="80"/>
      <c r="BM300" s="2"/>
      <c r="BN300" s="2"/>
      <c r="BO300" s="2"/>
      <c r="BP300" s="2"/>
      <c r="BQ300" s="10"/>
    </row>
    <row r="301" spans="2:69" ht="16.5" customHeight="1" thickBot="1">
      <c r="B301" s="14"/>
      <c r="C301" s="22" t="e">
        <f>VLOOKUP(A301,貼付!$A$2:$K$121,4,FALSE)</f>
        <v>#N/A</v>
      </c>
      <c r="D301" s="40" t="s">
        <v>289</v>
      </c>
      <c r="E301" s="47"/>
      <c r="F301" s="48"/>
      <c r="G301" s="49"/>
      <c r="H301" s="43"/>
      <c r="I301" s="36"/>
      <c r="R301" s="64" t="str">
        <f t="shared" si="111"/>
        <v/>
      </c>
      <c r="S301" s="65" t="str">
        <f t="shared" si="90"/>
        <v/>
      </c>
      <c r="T301" s="77"/>
      <c r="U301" s="67" t="str">
        <f t="shared" si="91"/>
        <v>○</v>
      </c>
      <c r="V301" s="68" t="str">
        <f t="shared" si="92"/>
        <v>○</v>
      </c>
      <c r="W301" s="69" t="str">
        <f t="shared" si="93"/>
        <v>○</v>
      </c>
      <c r="X301" s="69" t="str">
        <f t="shared" si="94"/>
        <v>12桁不足しています。調整してください。</v>
      </c>
      <c r="Y301" s="69" t="str">
        <f t="shared" si="95"/>
        <v>×</v>
      </c>
      <c r="Z301" s="70"/>
      <c r="AA301" s="71" t="e">
        <f t="shared" si="96"/>
        <v>#VALUE!</v>
      </c>
      <c r="AB301" s="71" t="e">
        <f t="shared" si="97"/>
        <v>#VALUE!</v>
      </c>
      <c r="AC301" s="71" t="e">
        <f t="shared" si="98"/>
        <v>#VALUE!</v>
      </c>
      <c r="AD301" s="72" t="e">
        <f t="shared" si="99"/>
        <v>#VALUE!</v>
      </c>
      <c r="AE301" s="72" t="e">
        <f t="shared" si="100"/>
        <v>#VALUE!</v>
      </c>
      <c r="AF301" s="72" t="e">
        <f t="shared" si="101"/>
        <v>#VALUE!</v>
      </c>
      <c r="AG301" s="72" t="e">
        <f t="shared" si="102"/>
        <v>#VALUE!</v>
      </c>
      <c r="AH301" s="72" t="e">
        <f t="shared" si="103"/>
        <v>#VALUE!</v>
      </c>
      <c r="AI301" s="72" t="e">
        <f t="shared" si="104"/>
        <v>#VALUE!</v>
      </c>
      <c r="AJ301" s="72" t="e">
        <f t="shared" si="105"/>
        <v>#VALUE!</v>
      </c>
      <c r="AK301" s="72" t="e">
        <f t="shared" si="106"/>
        <v>#VALUE!</v>
      </c>
      <c r="AL301" s="71" t="e">
        <f t="shared" si="107"/>
        <v>#VALUE!</v>
      </c>
      <c r="AM301" s="70" t="e">
        <f t="shared" si="108"/>
        <v>#VALUE!</v>
      </c>
      <c r="AN301" s="72" t="e">
        <f t="shared" si="109"/>
        <v>#VALUE!</v>
      </c>
      <c r="AO301" s="73" t="e">
        <f t="shared" si="110"/>
        <v>#VALUE!</v>
      </c>
      <c r="BL301" s="80"/>
      <c r="BM301" s="2"/>
      <c r="BN301" s="2"/>
      <c r="BO301" s="2"/>
      <c r="BP301" s="2"/>
      <c r="BQ301" s="10"/>
    </row>
    <row r="302" spans="2:69" ht="16.5" customHeight="1" thickBot="1">
      <c r="B302" s="14"/>
      <c r="C302" s="22" t="e">
        <f>VLOOKUP(A302,貼付!$A$2:$K$121,4,FALSE)</f>
        <v>#N/A</v>
      </c>
      <c r="D302" s="40" t="s">
        <v>290</v>
      </c>
      <c r="E302" s="47"/>
      <c r="F302" s="48"/>
      <c r="G302" s="49"/>
      <c r="H302" s="43"/>
      <c r="I302" s="36"/>
      <c r="R302" s="64" t="str">
        <f t="shared" si="111"/>
        <v/>
      </c>
      <c r="S302" s="65" t="str">
        <f t="shared" si="90"/>
        <v/>
      </c>
      <c r="T302" s="77"/>
      <c r="U302" s="67" t="str">
        <f t="shared" si="91"/>
        <v>○</v>
      </c>
      <c r="V302" s="68" t="str">
        <f t="shared" si="92"/>
        <v>○</v>
      </c>
      <c r="W302" s="69" t="str">
        <f t="shared" si="93"/>
        <v>○</v>
      </c>
      <c r="X302" s="69" t="str">
        <f t="shared" si="94"/>
        <v>12桁不足しています。調整してください。</v>
      </c>
      <c r="Y302" s="69" t="str">
        <f t="shared" si="95"/>
        <v>×</v>
      </c>
      <c r="Z302" s="70"/>
      <c r="AA302" s="71" t="e">
        <f t="shared" si="96"/>
        <v>#VALUE!</v>
      </c>
      <c r="AB302" s="71" t="e">
        <f t="shared" si="97"/>
        <v>#VALUE!</v>
      </c>
      <c r="AC302" s="71" t="e">
        <f t="shared" si="98"/>
        <v>#VALUE!</v>
      </c>
      <c r="AD302" s="72" t="e">
        <f t="shared" si="99"/>
        <v>#VALUE!</v>
      </c>
      <c r="AE302" s="72" t="e">
        <f t="shared" si="100"/>
        <v>#VALUE!</v>
      </c>
      <c r="AF302" s="72" t="e">
        <f t="shared" si="101"/>
        <v>#VALUE!</v>
      </c>
      <c r="AG302" s="72" t="e">
        <f t="shared" si="102"/>
        <v>#VALUE!</v>
      </c>
      <c r="AH302" s="72" t="e">
        <f t="shared" si="103"/>
        <v>#VALUE!</v>
      </c>
      <c r="AI302" s="72" t="e">
        <f t="shared" si="104"/>
        <v>#VALUE!</v>
      </c>
      <c r="AJ302" s="72" t="e">
        <f t="shared" si="105"/>
        <v>#VALUE!</v>
      </c>
      <c r="AK302" s="72" t="e">
        <f t="shared" si="106"/>
        <v>#VALUE!</v>
      </c>
      <c r="AL302" s="71" t="e">
        <f t="shared" si="107"/>
        <v>#VALUE!</v>
      </c>
      <c r="AM302" s="70" t="e">
        <f t="shared" si="108"/>
        <v>#VALUE!</v>
      </c>
      <c r="AN302" s="72" t="e">
        <f t="shared" si="109"/>
        <v>#VALUE!</v>
      </c>
      <c r="AO302" s="73" t="e">
        <f t="shared" si="110"/>
        <v>#VALUE!</v>
      </c>
      <c r="BL302" s="80"/>
      <c r="BM302" s="2"/>
      <c r="BN302" s="2"/>
      <c r="BO302" s="2"/>
      <c r="BP302" s="2"/>
      <c r="BQ302" s="10"/>
    </row>
    <row r="303" spans="2:69" ht="16.5" customHeight="1" thickBot="1">
      <c r="B303" s="14"/>
      <c r="C303" s="22" t="e">
        <f>VLOOKUP(A303,貼付!$A$2:$K$121,4,FALSE)</f>
        <v>#N/A</v>
      </c>
      <c r="D303" s="40" t="s">
        <v>291</v>
      </c>
      <c r="E303" s="47"/>
      <c r="F303" s="48"/>
      <c r="G303" s="49"/>
      <c r="H303" s="43"/>
      <c r="I303" s="36"/>
      <c r="R303" s="64" t="str">
        <f t="shared" si="111"/>
        <v/>
      </c>
      <c r="S303" s="65" t="str">
        <f t="shared" si="90"/>
        <v/>
      </c>
      <c r="U303" s="67" t="str">
        <f t="shared" si="91"/>
        <v>○</v>
      </c>
      <c r="V303" s="68" t="str">
        <f t="shared" si="92"/>
        <v>○</v>
      </c>
      <c r="W303" s="69" t="str">
        <f t="shared" si="93"/>
        <v>○</v>
      </c>
      <c r="X303" s="69" t="str">
        <f t="shared" si="94"/>
        <v>12桁不足しています。調整してください。</v>
      </c>
      <c r="Y303" s="69" t="str">
        <f t="shared" si="95"/>
        <v>×</v>
      </c>
      <c r="Z303" s="70"/>
      <c r="AA303" s="71" t="e">
        <f t="shared" si="96"/>
        <v>#VALUE!</v>
      </c>
      <c r="AB303" s="71" t="e">
        <f t="shared" si="97"/>
        <v>#VALUE!</v>
      </c>
      <c r="AC303" s="71" t="e">
        <f t="shared" si="98"/>
        <v>#VALUE!</v>
      </c>
      <c r="AD303" s="72" t="e">
        <f t="shared" si="99"/>
        <v>#VALUE!</v>
      </c>
      <c r="AE303" s="72" t="e">
        <f t="shared" si="100"/>
        <v>#VALUE!</v>
      </c>
      <c r="AF303" s="72" t="e">
        <f t="shared" si="101"/>
        <v>#VALUE!</v>
      </c>
      <c r="AG303" s="72" t="e">
        <f t="shared" si="102"/>
        <v>#VALUE!</v>
      </c>
      <c r="AH303" s="72" t="e">
        <f t="shared" si="103"/>
        <v>#VALUE!</v>
      </c>
      <c r="AI303" s="72" t="e">
        <f t="shared" si="104"/>
        <v>#VALUE!</v>
      </c>
      <c r="AJ303" s="72" t="e">
        <f t="shared" si="105"/>
        <v>#VALUE!</v>
      </c>
      <c r="AK303" s="72" t="e">
        <f t="shared" si="106"/>
        <v>#VALUE!</v>
      </c>
      <c r="AL303" s="71" t="e">
        <f t="shared" si="107"/>
        <v>#VALUE!</v>
      </c>
      <c r="AM303" s="70" t="e">
        <f t="shared" si="108"/>
        <v>#VALUE!</v>
      </c>
      <c r="AN303" s="72" t="e">
        <f t="shared" si="109"/>
        <v>#VALUE!</v>
      </c>
      <c r="AO303" s="73" t="e">
        <f t="shared" si="110"/>
        <v>#VALUE!</v>
      </c>
      <c r="BL303" s="80"/>
      <c r="BM303" s="2"/>
      <c r="BN303" s="2"/>
      <c r="BO303" s="2"/>
      <c r="BP303" s="2"/>
      <c r="BQ303" s="10"/>
    </row>
    <row r="304" spans="2:69" ht="16.5" customHeight="1" thickBot="1">
      <c r="B304" s="14"/>
      <c r="C304" s="22" t="e">
        <f>VLOOKUP(A304,貼付!$A$2:$K$121,4,FALSE)</f>
        <v>#N/A</v>
      </c>
      <c r="D304" s="40" t="s">
        <v>292</v>
      </c>
      <c r="E304" s="47"/>
      <c r="F304" s="48"/>
      <c r="G304" s="49"/>
      <c r="H304" s="43"/>
      <c r="I304" s="36"/>
      <c r="R304" s="64" t="str">
        <f t="shared" si="111"/>
        <v/>
      </c>
      <c r="S304" s="65" t="str">
        <f t="shared" si="90"/>
        <v/>
      </c>
      <c r="U304" s="67" t="str">
        <f t="shared" si="91"/>
        <v>○</v>
      </c>
      <c r="V304" s="68" t="str">
        <f t="shared" si="92"/>
        <v>○</v>
      </c>
      <c r="W304" s="69" t="str">
        <f t="shared" si="93"/>
        <v>○</v>
      </c>
      <c r="X304" s="69" t="str">
        <f t="shared" si="94"/>
        <v>12桁不足しています。調整してください。</v>
      </c>
      <c r="Y304" s="69" t="str">
        <f t="shared" si="95"/>
        <v>×</v>
      </c>
      <c r="Z304" s="70"/>
      <c r="AA304" s="71" t="e">
        <f t="shared" si="96"/>
        <v>#VALUE!</v>
      </c>
      <c r="AB304" s="71" t="e">
        <f t="shared" si="97"/>
        <v>#VALUE!</v>
      </c>
      <c r="AC304" s="71" t="e">
        <f t="shared" si="98"/>
        <v>#VALUE!</v>
      </c>
      <c r="AD304" s="72" t="e">
        <f t="shared" si="99"/>
        <v>#VALUE!</v>
      </c>
      <c r="AE304" s="72" t="e">
        <f t="shared" si="100"/>
        <v>#VALUE!</v>
      </c>
      <c r="AF304" s="72" t="e">
        <f t="shared" si="101"/>
        <v>#VALUE!</v>
      </c>
      <c r="AG304" s="72" t="e">
        <f t="shared" si="102"/>
        <v>#VALUE!</v>
      </c>
      <c r="AH304" s="72" t="e">
        <f t="shared" si="103"/>
        <v>#VALUE!</v>
      </c>
      <c r="AI304" s="72" t="e">
        <f t="shared" si="104"/>
        <v>#VALUE!</v>
      </c>
      <c r="AJ304" s="72" t="e">
        <f t="shared" si="105"/>
        <v>#VALUE!</v>
      </c>
      <c r="AK304" s="72" t="e">
        <f t="shared" si="106"/>
        <v>#VALUE!</v>
      </c>
      <c r="AL304" s="71" t="e">
        <f t="shared" si="107"/>
        <v>#VALUE!</v>
      </c>
      <c r="AM304" s="70" t="e">
        <f t="shared" si="108"/>
        <v>#VALUE!</v>
      </c>
      <c r="AN304" s="72" t="e">
        <f t="shared" si="109"/>
        <v>#VALUE!</v>
      </c>
      <c r="AO304" s="73" t="e">
        <f t="shared" si="110"/>
        <v>#VALUE!</v>
      </c>
      <c r="BL304" s="80"/>
      <c r="BM304" s="2"/>
      <c r="BN304" s="2"/>
      <c r="BO304" s="2"/>
      <c r="BP304" s="2"/>
      <c r="BQ304" s="10"/>
    </row>
    <row r="305" spans="2:69" ht="16.5" customHeight="1" thickBot="1">
      <c r="B305" s="14"/>
      <c r="C305" s="22" t="e">
        <f>VLOOKUP(A305,貼付!$A$2:$K$121,4,FALSE)</f>
        <v>#N/A</v>
      </c>
      <c r="D305" s="40" t="s">
        <v>293</v>
      </c>
      <c r="E305" s="47"/>
      <c r="F305" s="48"/>
      <c r="G305" s="49"/>
      <c r="H305" s="43"/>
      <c r="I305" s="36"/>
      <c r="R305" s="64" t="str">
        <f t="shared" si="111"/>
        <v/>
      </c>
      <c r="S305" s="65" t="str">
        <f t="shared" si="90"/>
        <v/>
      </c>
      <c r="U305" s="67" t="str">
        <f t="shared" si="91"/>
        <v>○</v>
      </c>
      <c r="V305" s="68" t="str">
        <f t="shared" si="92"/>
        <v>○</v>
      </c>
      <c r="W305" s="69" t="str">
        <f t="shared" si="93"/>
        <v>○</v>
      </c>
      <c r="X305" s="69" t="str">
        <f t="shared" si="94"/>
        <v>12桁不足しています。調整してください。</v>
      </c>
      <c r="Y305" s="69" t="str">
        <f t="shared" si="95"/>
        <v>×</v>
      </c>
      <c r="Z305" s="70"/>
      <c r="AA305" s="71" t="e">
        <f t="shared" si="96"/>
        <v>#VALUE!</v>
      </c>
      <c r="AB305" s="71" t="e">
        <f t="shared" si="97"/>
        <v>#VALUE!</v>
      </c>
      <c r="AC305" s="71" t="e">
        <f t="shared" si="98"/>
        <v>#VALUE!</v>
      </c>
      <c r="AD305" s="72" t="e">
        <f t="shared" si="99"/>
        <v>#VALUE!</v>
      </c>
      <c r="AE305" s="72" t="e">
        <f t="shared" si="100"/>
        <v>#VALUE!</v>
      </c>
      <c r="AF305" s="72" t="e">
        <f t="shared" si="101"/>
        <v>#VALUE!</v>
      </c>
      <c r="AG305" s="72" t="e">
        <f t="shared" si="102"/>
        <v>#VALUE!</v>
      </c>
      <c r="AH305" s="72" t="e">
        <f t="shared" si="103"/>
        <v>#VALUE!</v>
      </c>
      <c r="AI305" s="72" t="e">
        <f t="shared" si="104"/>
        <v>#VALUE!</v>
      </c>
      <c r="AJ305" s="72" t="e">
        <f t="shared" si="105"/>
        <v>#VALUE!</v>
      </c>
      <c r="AK305" s="72" t="e">
        <f t="shared" si="106"/>
        <v>#VALUE!</v>
      </c>
      <c r="AL305" s="71" t="e">
        <f t="shared" si="107"/>
        <v>#VALUE!</v>
      </c>
      <c r="AM305" s="70" t="e">
        <f t="shared" si="108"/>
        <v>#VALUE!</v>
      </c>
      <c r="AN305" s="72" t="e">
        <f t="shared" si="109"/>
        <v>#VALUE!</v>
      </c>
      <c r="AO305" s="73" t="e">
        <f t="shared" si="110"/>
        <v>#VALUE!</v>
      </c>
      <c r="BL305" s="80"/>
      <c r="BM305" s="2"/>
      <c r="BN305" s="2"/>
      <c r="BO305" s="2"/>
      <c r="BP305" s="2"/>
      <c r="BQ305" s="10"/>
    </row>
    <row r="306" spans="2:69" ht="16.5" customHeight="1" thickBot="1">
      <c r="B306" s="14"/>
      <c r="C306" s="22" t="e">
        <f>VLOOKUP(A306,貼付!$A$2:$K$121,4,FALSE)</f>
        <v>#N/A</v>
      </c>
      <c r="D306" s="40" t="s">
        <v>294</v>
      </c>
      <c r="E306" s="47"/>
      <c r="F306" s="48"/>
      <c r="G306" s="49"/>
      <c r="H306" s="43"/>
      <c r="I306" s="36"/>
      <c r="R306" s="64" t="str">
        <f t="shared" si="111"/>
        <v/>
      </c>
      <c r="S306" s="65" t="str">
        <f t="shared" si="90"/>
        <v/>
      </c>
      <c r="U306" s="67" t="str">
        <f t="shared" si="91"/>
        <v>○</v>
      </c>
      <c r="V306" s="68" t="str">
        <f t="shared" si="92"/>
        <v>○</v>
      </c>
      <c r="W306" s="69" t="str">
        <f t="shared" si="93"/>
        <v>○</v>
      </c>
      <c r="X306" s="69" t="str">
        <f t="shared" si="94"/>
        <v>12桁不足しています。調整してください。</v>
      </c>
      <c r="Y306" s="69" t="str">
        <f t="shared" si="95"/>
        <v>×</v>
      </c>
      <c r="Z306" s="70"/>
      <c r="AA306" s="71" t="e">
        <f t="shared" si="96"/>
        <v>#VALUE!</v>
      </c>
      <c r="AB306" s="71" t="e">
        <f t="shared" si="97"/>
        <v>#VALUE!</v>
      </c>
      <c r="AC306" s="71" t="e">
        <f t="shared" si="98"/>
        <v>#VALUE!</v>
      </c>
      <c r="AD306" s="72" t="e">
        <f t="shared" si="99"/>
        <v>#VALUE!</v>
      </c>
      <c r="AE306" s="72" t="e">
        <f t="shared" si="100"/>
        <v>#VALUE!</v>
      </c>
      <c r="AF306" s="72" t="e">
        <f t="shared" si="101"/>
        <v>#VALUE!</v>
      </c>
      <c r="AG306" s="72" t="e">
        <f t="shared" si="102"/>
        <v>#VALUE!</v>
      </c>
      <c r="AH306" s="72" t="e">
        <f t="shared" si="103"/>
        <v>#VALUE!</v>
      </c>
      <c r="AI306" s="72" t="e">
        <f t="shared" si="104"/>
        <v>#VALUE!</v>
      </c>
      <c r="AJ306" s="72" t="e">
        <f t="shared" si="105"/>
        <v>#VALUE!</v>
      </c>
      <c r="AK306" s="72" t="e">
        <f t="shared" si="106"/>
        <v>#VALUE!</v>
      </c>
      <c r="AL306" s="71" t="e">
        <f t="shared" si="107"/>
        <v>#VALUE!</v>
      </c>
      <c r="AM306" s="70" t="e">
        <f t="shared" si="108"/>
        <v>#VALUE!</v>
      </c>
      <c r="AN306" s="72" t="e">
        <f t="shared" si="109"/>
        <v>#VALUE!</v>
      </c>
      <c r="AO306" s="73" t="e">
        <f t="shared" si="110"/>
        <v>#VALUE!</v>
      </c>
      <c r="BL306" s="80"/>
      <c r="BM306" s="2"/>
      <c r="BN306" s="2"/>
      <c r="BO306" s="2"/>
      <c r="BP306" s="2"/>
      <c r="BQ306" s="10"/>
    </row>
    <row r="307" spans="2:69" ht="16.5" customHeight="1" thickBot="1">
      <c r="B307" s="14"/>
      <c r="C307" s="22" t="e">
        <f>VLOOKUP(A307,貼付!$A$2:$K$121,4,FALSE)</f>
        <v>#N/A</v>
      </c>
      <c r="D307" s="40" t="s">
        <v>295</v>
      </c>
      <c r="E307" s="47"/>
      <c r="F307" s="48"/>
      <c r="G307" s="49"/>
      <c r="H307" s="43"/>
      <c r="I307" s="36"/>
      <c r="R307" s="64" t="str">
        <f t="shared" si="111"/>
        <v/>
      </c>
      <c r="S307" s="65" t="str">
        <f t="shared" si="90"/>
        <v/>
      </c>
      <c r="U307" s="67" t="str">
        <f t="shared" si="91"/>
        <v>○</v>
      </c>
      <c r="V307" s="68" t="str">
        <f t="shared" si="92"/>
        <v>○</v>
      </c>
      <c r="W307" s="69" t="str">
        <f t="shared" si="93"/>
        <v>○</v>
      </c>
      <c r="X307" s="69" t="str">
        <f t="shared" si="94"/>
        <v>12桁不足しています。調整してください。</v>
      </c>
      <c r="Y307" s="69" t="str">
        <f t="shared" si="95"/>
        <v>×</v>
      </c>
      <c r="Z307" s="70"/>
      <c r="AA307" s="71" t="e">
        <f t="shared" si="96"/>
        <v>#VALUE!</v>
      </c>
      <c r="AB307" s="71" t="e">
        <f t="shared" si="97"/>
        <v>#VALUE!</v>
      </c>
      <c r="AC307" s="71" t="e">
        <f t="shared" si="98"/>
        <v>#VALUE!</v>
      </c>
      <c r="AD307" s="72" t="e">
        <f t="shared" si="99"/>
        <v>#VALUE!</v>
      </c>
      <c r="AE307" s="72" t="e">
        <f t="shared" si="100"/>
        <v>#VALUE!</v>
      </c>
      <c r="AF307" s="72" t="e">
        <f t="shared" si="101"/>
        <v>#VALUE!</v>
      </c>
      <c r="AG307" s="72" t="e">
        <f t="shared" si="102"/>
        <v>#VALUE!</v>
      </c>
      <c r="AH307" s="72" t="e">
        <f t="shared" si="103"/>
        <v>#VALUE!</v>
      </c>
      <c r="AI307" s="72" t="e">
        <f t="shared" si="104"/>
        <v>#VALUE!</v>
      </c>
      <c r="AJ307" s="72" t="e">
        <f t="shared" si="105"/>
        <v>#VALUE!</v>
      </c>
      <c r="AK307" s="72" t="e">
        <f t="shared" si="106"/>
        <v>#VALUE!</v>
      </c>
      <c r="AL307" s="71" t="e">
        <f t="shared" si="107"/>
        <v>#VALUE!</v>
      </c>
      <c r="AM307" s="70" t="e">
        <f t="shared" si="108"/>
        <v>#VALUE!</v>
      </c>
      <c r="AN307" s="72" t="e">
        <f t="shared" si="109"/>
        <v>#VALUE!</v>
      </c>
      <c r="AO307" s="73" t="e">
        <f t="shared" si="110"/>
        <v>#VALUE!</v>
      </c>
      <c r="BL307" s="80"/>
      <c r="BM307" s="2"/>
      <c r="BN307" s="2"/>
      <c r="BO307" s="2"/>
      <c r="BP307" s="2"/>
      <c r="BQ307" s="10"/>
    </row>
    <row r="308" spans="2:69" ht="16.5" customHeight="1" thickBot="1">
      <c r="B308" s="14"/>
      <c r="C308" s="22" t="e">
        <f>VLOOKUP(A308,貼付!$A$2:$K$121,4,FALSE)</f>
        <v>#N/A</v>
      </c>
      <c r="D308" s="40" t="s">
        <v>296</v>
      </c>
      <c r="E308" s="47"/>
      <c r="F308" s="48"/>
      <c r="G308" s="49"/>
      <c r="H308" s="43"/>
      <c r="I308" s="36"/>
      <c r="R308" s="64" t="str">
        <f t="shared" si="111"/>
        <v/>
      </c>
      <c r="S308" s="65" t="str">
        <f t="shared" si="90"/>
        <v/>
      </c>
      <c r="U308" s="67" t="str">
        <f t="shared" si="91"/>
        <v>○</v>
      </c>
      <c r="V308" s="68" t="str">
        <f t="shared" si="92"/>
        <v>○</v>
      </c>
      <c r="W308" s="69" t="str">
        <f t="shared" si="93"/>
        <v>○</v>
      </c>
      <c r="X308" s="69" t="str">
        <f t="shared" si="94"/>
        <v>12桁不足しています。調整してください。</v>
      </c>
      <c r="Y308" s="69" t="str">
        <f t="shared" si="95"/>
        <v>×</v>
      </c>
      <c r="Z308" s="70"/>
      <c r="AA308" s="71" t="e">
        <f t="shared" si="96"/>
        <v>#VALUE!</v>
      </c>
      <c r="AB308" s="71" t="e">
        <f t="shared" si="97"/>
        <v>#VALUE!</v>
      </c>
      <c r="AC308" s="71" t="e">
        <f t="shared" si="98"/>
        <v>#VALUE!</v>
      </c>
      <c r="AD308" s="72" t="e">
        <f t="shared" si="99"/>
        <v>#VALUE!</v>
      </c>
      <c r="AE308" s="72" t="e">
        <f t="shared" si="100"/>
        <v>#VALUE!</v>
      </c>
      <c r="AF308" s="72" t="e">
        <f t="shared" si="101"/>
        <v>#VALUE!</v>
      </c>
      <c r="AG308" s="72" t="e">
        <f t="shared" si="102"/>
        <v>#VALUE!</v>
      </c>
      <c r="AH308" s="72" t="e">
        <f t="shared" si="103"/>
        <v>#VALUE!</v>
      </c>
      <c r="AI308" s="72" t="e">
        <f t="shared" si="104"/>
        <v>#VALUE!</v>
      </c>
      <c r="AJ308" s="72" t="e">
        <f t="shared" si="105"/>
        <v>#VALUE!</v>
      </c>
      <c r="AK308" s="72" t="e">
        <f t="shared" si="106"/>
        <v>#VALUE!</v>
      </c>
      <c r="AL308" s="71" t="e">
        <f t="shared" si="107"/>
        <v>#VALUE!</v>
      </c>
      <c r="AM308" s="70" t="e">
        <f t="shared" si="108"/>
        <v>#VALUE!</v>
      </c>
      <c r="AN308" s="72" t="e">
        <f t="shared" si="109"/>
        <v>#VALUE!</v>
      </c>
      <c r="AO308" s="73" t="e">
        <f t="shared" si="110"/>
        <v>#VALUE!</v>
      </c>
      <c r="BL308" s="80"/>
      <c r="BM308" s="2"/>
      <c r="BN308" s="2"/>
      <c r="BO308" s="2"/>
      <c r="BP308" s="2"/>
      <c r="BQ308" s="10"/>
    </row>
    <row r="309" spans="2:69" ht="16.5" customHeight="1" thickBot="1">
      <c r="B309" s="14"/>
      <c r="C309" s="22" t="e">
        <f>VLOOKUP(A309,貼付!$A$2:$K$121,4,FALSE)</f>
        <v>#N/A</v>
      </c>
      <c r="D309" s="40" t="s">
        <v>297</v>
      </c>
      <c r="E309" s="47"/>
      <c r="F309" s="48"/>
      <c r="G309" s="49"/>
      <c r="H309" s="43"/>
      <c r="I309" s="36"/>
      <c r="R309" s="64" t="str">
        <f t="shared" si="111"/>
        <v/>
      </c>
      <c r="S309" s="65" t="str">
        <f t="shared" si="90"/>
        <v/>
      </c>
      <c r="U309" s="67" t="str">
        <f t="shared" si="91"/>
        <v>○</v>
      </c>
      <c r="V309" s="68" t="str">
        <f t="shared" si="92"/>
        <v>○</v>
      </c>
      <c r="W309" s="69" t="str">
        <f t="shared" si="93"/>
        <v>○</v>
      </c>
      <c r="X309" s="69" t="str">
        <f t="shared" si="94"/>
        <v>12桁不足しています。調整してください。</v>
      </c>
      <c r="Y309" s="69" t="str">
        <f t="shared" si="95"/>
        <v>×</v>
      </c>
      <c r="Z309" s="70"/>
      <c r="AA309" s="71" t="e">
        <f t="shared" si="96"/>
        <v>#VALUE!</v>
      </c>
      <c r="AB309" s="71" t="e">
        <f t="shared" si="97"/>
        <v>#VALUE!</v>
      </c>
      <c r="AC309" s="71" t="e">
        <f t="shared" si="98"/>
        <v>#VALUE!</v>
      </c>
      <c r="AD309" s="72" t="e">
        <f t="shared" si="99"/>
        <v>#VALUE!</v>
      </c>
      <c r="AE309" s="72" t="e">
        <f t="shared" si="100"/>
        <v>#VALUE!</v>
      </c>
      <c r="AF309" s="72" t="e">
        <f t="shared" si="101"/>
        <v>#VALUE!</v>
      </c>
      <c r="AG309" s="72" t="e">
        <f t="shared" si="102"/>
        <v>#VALUE!</v>
      </c>
      <c r="AH309" s="72" t="e">
        <f t="shared" si="103"/>
        <v>#VALUE!</v>
      </c>
      <c r="AI309" s="72" t="e">
        <f t="shared" si="104"/>
        <v>#VALUE!</v>
      </c>
      <c r="AJ309" s="72" t="e">
        <f t="shared" si="105"/>
        <v>#VALUE!</v>
      </c>
      <c r="AK309" s="72" t="e">
        <f t="shared" si="106"/>
        <v>#VALUE!</v>
      </c>
      <c r="AL309" s="71" t="e">
        <f t="shared" si="107"/>
        <v>#VALUE!</v>
      </c>
      <c r="AM309" s="70" t="e">
        <f t="shared" si="108"/>
        <v>#VALUE!</v>
      </c>
      <c r="AN309" s="72" t="e">
        <f t="shared" si="109"/>
        <v>#VALUE!</v>
      </c>
      <c r="AO309" s="73" t="e">
        <f t="shared" si="110"/>
        <v>#VALUE!</v>
      </c>
      <c r="BL309" s="80"/>
      <c r="BM309" s="2"/>
      <c r="BN309" s="2"/>
      <c r="BO309" s="2"/>
      <c r="BP309" s="2"/>
      <c r="BQ309" s="10"/>
    </row>
    <row r="310" spans="2:69" ht="16.5" customHeight="1" thickBot="1">
      <c r="B310" s="14"/>
      <c r="C310" s="22" t="e">
        <f>VLOOKUP(A310,貼付!$A$2:$K$121,4,FALSE)</f>
        <v>#N/A</v>
      </c>
      <c r="D310" s="40" t="s">
        <v>298</v>
      </c>
      <c r="E310" s="47"/>
      <c r="F310" s="48"/>
      <c r="G310" s="49"/>
      <c r="H310" s="43"/>
      <c r="I310" s="36"/>
      <c r="R310" s="64" t="str">
        <f t="shared" si="111"/>
        <v/>
      </c>
      <c r="S310" s="65" t="str">
        <f t="shared" si="90"/>
        <v/>
      </c>
      <c r="U310" s="67" t="str">
        <f t="shared" si="91"/>
        <v>○</v>
      </c>
      <c r="V310" s="68" t="str">
        <f t="shared" si="92"/>
        <v>○</v>
      </c>
      <c r="W310" s="69" t="str">
        <f t="shared" si="93"/>
        <v>○</v>
      </c>
      <c r="X310" s="69" t="str">
        <f t="shared" si="94"/>
        <v>12桁不足しています。調整してください。</v>
      </c>
      <c r="Y310" s="69" t="str">
        <f t="shared" si="95"/>
        <v>×</v>
      </c>
      <c r="Z310" s="70"/>
      <c r="AA310" s="71" t="e">
        <f t="shared" si="96"/>
        <v>#VALUE!</v>
      </c>
      <c r="AB310" s="71" t="e">
        <f t="shared" si="97"/>
        <v>#VALUE!</v>
      </c>
      <c r="AC310" s="71" t="e">
        <f t="shared" si="98"/>
        <v>#VALUE!</v>
      </c>
      <c r="AD310" s="72" t="e">
        <f t="shared" si="99"/>
        <v>#VALUE!</v>
      </c>
      <c r="AE310" s="72" t="e">
        <f t="shared" si="100"/>
        <v>#VALUE!</v>
      </c>
      <c r="AF310" s="72" t="e">
        <f t="shared" si="101"/>
        <v>#VALUE!</v>
      </c>
      <c r="AG310" s="72" t="e">
        <f t="shared" si="102"/>
        <v>#VALUE!</v>
      </c>
      <c r="AH310" s="72" t="e">
        <f t="shared" si="103"/>
        <v>#VALUE!</v>
      </c>
      <c r="AI310" s="72" t="e">
        <f t="shared" si="104"/>
        <v>#VALUE!</v>
      </c>
      <c r="AJ310" s="72" t="e">
        <f t="shared" si="105"/>
        <v>#VALUE!</v>
      </c>
      <c r="AK310" s="72" t="e">
        <f t="shared" si="106"/>
        <v>#VALUE!</v>
      </c>
      <c r="AL310" s="71" t="e">
        <f t="shared" si="107"/>
        <v>#VALUE!</v>
      </c>
      <c r="AM310" s="70" t="e">
        <f t="shared" si="108"/>
        <v>#VALUE!</v>
      </c>
      <c r="AN310" s="72" t="e">
        <f t="shared" si="109"/>
        <v>#VALUE!</v>
      </c>
      <c r="AO310" s="73" t="e">
        <f t="shared" si="110"/>
        <v>#VALUE!</v>
      </c>
      <c r="BL310" s="80"/>
      <c r="BM310" s="2"/>
      <c r="BN310" s="2"/>
      <c r="BO310" s="2"/>
      <c r="BP310" s="2"/>
      <c r="BQ310" s="10"/>
    </row>
    <row r="311" spans="2:69" ht="16.5" customHeight="1" thickBot="1">
      <c r="B311" s="14"/>
      <c r="C311" s="22" t="e">
        <f>VLOOKUP(A311,貼付!$A$2:$K$121,4,FALSE)</f>
        <v>#N/A</v>
      </c>
      <c r="D311" s="40" t="s">
        <v>299</v>
      </c>
      <c r="E311" s="47"/>
      <c r="F311" s="48"/>
      <c r="G311" s="49"/>
      <c r="H311" s="43"/>
      <c r="I311" s="36"/>
      <c r="R311" s="64" t="str">
        <f t="shared" si="111"/>
        <v/>
      </c>
      <c r="S311" s="65" t="str">
        <f t="shared" si="90"/>
        <v/>
      </c>
      <c r="U311" s="67" t="str">
        <f t="shared" si="91"/>
        <v>○</v>
      </c>
      <c r="V311" s="68" t="str">
        <f t="shared" si="92"/>
        <v>○</v>
      </c>
      <c r="W311" s="69" t="str">
        <f t="shared" si="93"/>
        <v>○</v>
      </c>
      <c r="X311" s="69" t="str">
        <f t="shared" si="94"/>
        <v>12桁不足しています。調整してください。</v>
      </c>
      <c r="Y311" s="69" t="str">
        <f t="shared" si="95"/>
        <v>×</v>
      </c>
      <c r="Z311" s="70"/>
      <c r="AA311" s="71" t="e">
        <f t="shared" si="96"/>
        <v>#VALUE!</v>
      </c>
      <c r="AB311" s="71" t="e">
        <f t="shared" si="97"/>
        <v>#VALUE!</v>
      </c>
      <c r="AC311" s="71" t="e">
        <f t="shared" si="98"/>
        <v>#VALUE!</v>
      </c>
      <c r="AD311" s="72" t="e">
        <f t="shared" si="99"/>
        <v>#VALUE!</v>
      </c>
      <c r="AE311" s="72" t="e">
        <f t="shared" si="100"/>
        <v>#VALUE!</v>
      </c>
      <c r="AF311" s="72" t="e">
        <f t="shared" si="101"/>
        <v>#VALUE!</v>
      </c>
      <c r="AG311" s="72" t="e">
        <f t="shared" si="102"/>
        <v>#VALUE!</v>
      </c>
      <c r="AH311" s="72" t="e">
        <f t="shared" si="103"/>
        <v>#VALUE!</v>
      </c>
      <c r="AI311" s="72" t="e">
        <f t="shared" si="104"/>
        <v>#VALUE!</v>
      </c>
      <c r="AJ311" s="72" t="e">
        <f t="shared" si="105"/>
        <v>#VALUE!</v>
      </c>
      <c r="AK311" s="72" t="e">
        <f t="shared" si="106"/>
        <v>#VALUE!</v>
      </c>
      <c r="AL311" s="71" t="e">
        <f t="shared" si="107"/>
        <v>#VALUE!</v>
      </c>
      <c r="AM311" s="70" t="e">
        <f t="shared" si="108"/>
        <v>#VALUE!</v>
      </c>
      <c r="AN311" s="72" t="e">
        <f t="shared" si="109"/>
        <v>#VALUE!</v>
      </c>
      <c r="AO311" s="73" t="e">
        <f t="shared" si="110"/>
        <v>#VALUE!</v>
      </c>
      <c r="BL311" s="80"/>
      <c r="BM311" s="2"/>
      <c r="BN311" s="2"/>
      <c r="BO311" s="2"/>
      <c r="BP311" s="2"/>
      <c r="BQ311" s="10"/>
    </row>
    <row r="312" spans="2:69" ht="16.5" customHeight="1" thickBot="1">
      <c r="B312" s="14"/>
      <c r="C312" s="22" t="e">
        <f>VLOOKUP(A312,貼付!$A$2:$K$121,4,FALSE)</f>
        <v>#N/A</v>
      </c>
      <c r="D312" s="40" t="s">
        <v>300</v>
      </c>
      <c r="E312" s="47"/>
      <c r="F312" s="48"/>
      <c r="G312" s="49"/>
      <c r="H312" s="43"/>
      <c r="I312" s="36"/>
      <c r="R312" s="64" t="str">
        <f t="shared" si="111"/>
        <v/>
      </c>
      <c r="S312" s="65" t="str">
        <f t="shared" si="90"/>
        <v/>
      </c>
      <c r="U312" s="67" t="str">
        <f t="shared" si="91"/>
        <v>○</v>
      </c>
      <c r="V312" s="68" t="str">
        <f t="shared" si="92"/>
        <v>○</v>
      </c>
      <c r="W312" s="69" t="str">
        <f t="shared" si="93"/>
        <v>○</v>
      </c>
      <c r="X312" s="69" t="str">
        <f t="shared" si="94"/>
        <v>12桁不足しています。調整してください。</v>
      </c>
      <c r="Y312" s="69" t="str">
        <f t="shared" si="95"/>
        <v>×</v>
      </c>
      <c r="Z312" s="70"/>
      <c r="AA312" s="71" t="e">
        <f t="shared" si="96"/>
        <v>#VALUE!</v>
      </c>
      <c r="AB312" s="71" t="e">
        <f t="shared" si="97"/>
        <v>#VALUE!</v>
      </c>
      <c r="AC312" s="71" t="e">
        <f t="shared" si="98"/>
        <v>#VALUE!</v>
      </c>
      <c r="AD312" s="72" t="e">
        <f t="shared" si="99"/>
        <v>#VALUE!</v>
      </c>
      <c r="AE312" s="72" t="e">
        <f t="shared" si="100"/>
        <v>#VALUE!</v>
      </c>
      <c r="AF312" s="72" t="e">
        <f t="shared" si="101"/>
        <v>#VALUE!</v>
      </c>
      <c r="AG312" s="72" t="e">
        <f t="shared" si="102"/>
        <v>#VALUE!</v>
      </c>
      <c r="AH312" s="72" t="e">
        <f t="shared" si="103"/>
        <v>#VALUE!</v>
      </c>
      <c r="AI312" s="72" t="e">
        <f t="shared" si="104"/>
        <v>#VALUE!</v>
      </c>
      <c r="AJ312" s="72" t="e">
        <f t="shared" si="105"/>
        <v>#VALUE!</v>
      </c>
      <c r="AK312" s="72" t="e">
        <f t="shared" si="106"/>
        <v>#VALUE!</v>
      </c>
      <c r="AL312" s="71" t="e">
        <f t="shared" si="107"/>
        <v>#VALUE!</v>
      </c>
      <c r="AM312" s="70" t="e">
        <f t="shared" si="108"/>
        <v>#VALUE!</v>
      </c>
      <c r="AN312" s="72" t="e">
        <f t="shared" si="109"/>
        <v>#VALUE!</v>
      </c>
      <c r="AO312" s="73" t="e">
        <f t="shared" si="110"/>
        <v>#VALUE!</v>
      </c>
      <c r="BL312" s="80"/>
      <c r="BM312" s="2"/>
      <c r="BN312" s="2"/>
      <c r="BO312" s="2"/>
      <c r="BP312" s="2"/>
      <c r="BQ312" s="10"/>
    </row>
    <row r="313" spans="2:69" ht="16.5" customHeight="1" thickBot="1">
      <c r="B313" s="14"/>
      <c r="C313" s="22" t="e">
        <f>VLOOKUP(A313,貼付!$A$2:$K$121,4,FALSE)</f>
        <v>#N/A</v>
      </c>
      <c r="D313" s="40" t="s">
        <v>301</v>
      </c>
      <c r="E313" s="47"/>
      <c r="F313" s="48"/>
      <c r="G313" s="49"/>
      <c r="H313" s="43"/>
      <c r="I313" s="36"/>
      <c r="R313" s="64" t="str">
        <f t="shared" si="111"/>
        <v/>
      </c>
      <c r="S313" s="65" t="str">
        <f t="shared" si="90"/>
        <v/>
      </c>
      <c r="U313" s="67" t="str">
        <f t="shared" si="91"/>
        <v>○</v>
      </c>
      <c r="V313" s="68" t="str">
        <f t="shared" si="92"/>
        <v>○</v>
      </c>
      <c r="W313" s="69" t="str">
        <f t="shared" si="93"/>
        <v>○</v>
      </c>
      <c r="X313" s="69" t="str">
        <f t="shared" si="94"/>
        <v>12桁不足しています。調整してください。</v>
      </c>
      <c r="Y313" s="69" t="str">
        <f t="shared" si="95"/>
        <v>×</v>
      </c>
      <c r="Z313" s="70"/>
      <c r="AA313" s="71" t="e">
        <f t="shared" si="96"/>
        <v>#VALUE!</v>
      </c>
      <c r="AB313" s="71" t="e">
        <f t="shared" si="97"/>
        <v>#VALUE!</v>
      </c>
      <c r="AC313" s="71" t="e">
        <f t="shared" si="98"/>
        <v>#VALUE!</v>
      </c>
      <c r="AD313" s="72" t="e">
        <f t="shared" si="99"/>
        <v>#VALUE!</v>
      </c>
      <c r="AE313" s="72" t="e">
        <f t="shared" si="100"/>
        <v>#VALUE!</v>
      </c>
      <c r="AF313" s="72" t="e">
        <f t="shared" si="101"/>
        <v>#VALUE!</v>
      </c>
      <c r="AG313" s="72" t="e">
        <f t="shared" si="102"/>
        <v>#VALUE!</v>
      </c>
      <c r="AH313" s="72" t="e">
        <f t="shared" si="103"/>
        <v>#VALUE!</v>
      </c>
      <c r="AI313" s="72" t="e">
        <f t="shared" si="104"/>
        <v>#VALUE!</v>
      </c>
      <c r="AJ313" s="72" t="e">
        <f t="shared" si="105"/>
        <v>#VALUE!</v>
      </c>
      <c r="AK313" s="72" t="e">
        <f t="shared" si="106"/>
        <v>#VALUE!</v>
      </c>
      <c r="AL313" s="71" t="e">
        <f t="shared" si="107"/>
        <v>#VALUE!</v>
      </c>
      <c r="AM313" s="70" t="e">
        <f t="shared" si="108"/>
        <v>#VALUE!</v>
      </c>
      <c r="AN313" s="72" t="e">
        <f t="shared" si="109"/>
        <v>#VALUE!</v>
      </c>
      <c r="AO313" s="73" t="e">
        <f t="shared" si="110"/>
        <v>#VALUE!</v>
      </c>
      <c r="BL313" s="80"/>
      <c r="BM313" s="2"/>
      <c r="BN313" s="2"/>
      <c r="BO313" s="2"/>
      <c r="BP313" s="2"/>
      <c r="BQ313" s="10"/>
    </row>
    <row r="314" spans="2:69" ht="16.5" customHeight="1" thickBot="1">
      <c r="B314" s="14"/>
      <c r="C314" s="22" t="e">
        <f>VLOOKUP(A314,貼付!$A$2:$K$121,4,FALSE)</f>
        <v>#N/A</v>
      </c>
      <c r="D314" s="40" t="s">
        <v>302</v>
      </c>
      <c r="E314" s="47"/>
      <c r="F314" s="48"/>
      <c r="G314" s="49"/>
      <c r="H314" s="43"/>
      <c r="I314" s="36"/>
      <c r="R314" s="64" t="str">
        <f t="shared" si="111"/>
        <v/>
      </c>
      <c r="S314" s="65" t="str">
        <f t="shared" si="90"/>
        <v/>
      </c>
      <c r="U314" s="67" t="str">
        <f t="shared" si="91"/>
        <v>○</v>
      </c>
      <c r="V314" s="68" t="str">
        <f t="shared" si="92"/>
        <v>○</v>
      </c>
      <c r="W314" s="69" t="str">
        <f t="shared" si="93"/>
        <v>○</v>
      </c>
      <c r="X314" s="69" t="str">
        <f t="shared" si="94"/>
        <v>12桁不足しています。調整してください。</v>
      </c>
      <c r="Y314" s="69" t="str">
        <f t="shared" si="95"/>
        <v>×</v>
      </c>
      <c r="Z314" s="70"/>
      <c r="AA314" s="71" t="e">
        <f t="shared" si="96"/>
        <v>#VALUE!</v>
      </c>
      <c r="AB314" s="71" t="e">
        <f t="shared" si="97"/>
        <v>#VALUE!</v>
      </c>
      <c r="AC314" s="71" t="e">
        <f t="shared" si="98"/>
        <v>#VALUE!</v>
      </c>
      <c r="AD314" s="72" t="e">
        <f t="shared" si="99"/>
        <v>#VALUE!</v>
      </c>
      <c r="AE314" s="72" t="e">
        <f t="shared" si="100"/>
        <v>#VALUE!</v>
      </c>
      <c r="AF314" s="72" t="e">
        <f t="shared" si="101"/>
        <v>#VALUE!</v>
      </c>
      <c r="AG314" s="72" t="e">
        <f t="shared" si="102"/>
        <v>#VALUE!</v>
      </c>
      <c r="AH314" s="72" t="e">
        <f t="shared" si="103"/>
        <v>#VALUE!</v>
      </c>
      <c r="AI314" s="72" t="e">
        <f t="shared" si="104"/>
        <v>#VALUE!</v>
      </c>
      <c r="AJ314" s="72" t="e">
        <f t="shared" si="105"/>
        <v>#VALUE!</v>
      </c>
      <c r="AK314" s="72" t="e">
        <f t="shared" si="106"/>
        <v>#VALUE!</v>
      </c>
      <c r="AL314" s="71" t="e">
        <f t="shared" si="107"/>
        <v>#VALUE!</v>
      </c>
      <c r="AM314" s="70" t="e">
        <f t="shared" si="108"/>
        <v>#VALUE!</v>
      </c>
      <c r="AN314" s="72" t="e">
        <f t="shared" si="109"/>
        <v>#VALUE!</v>
      </c>
      <c r="AO314" s="73" t="e">
        <f t="shared" si="110"/>
        <v>#VALUE!</v>
      </c>
      <c r="BL314" s="80"/>
      <c r="BM314" s="2"/>
      <c r="BN314" s="2"/>
      <c r="BO314" s="2"/>
      <c r="BP314" s="2"/>
      <c r="BQ314" s="10"/>
    </row>
    <row r="315" spans="2:69" ht="16.5" customHeight="1" thickBot="1">
      <c r="B315" s="14"/>
      <c r="C315" s="22" t="e">
        <f>VLOOKUP(A315,貼付!$A$2:$K$121,4,FALSE)</f>
        <v>#N/A</v>
      </c>
      <c r="D315" s="40" t="s">
        <v>303</v>
      </c>
      <c r="E315" s="47"/>
      <c r="F315" s="48"/>
      <c r="G315" s="49"/>
      <c r="H315" s="43"/>
      <c r="I315" s="36"/>
      <c r="R315" s="64" t="str">
        <f t="shared" si="111"/>
        <v/>
      </c>
      <c r="S315" s="65" t="str">
        <f t="shared" si="90"/>
        <v/>
      </c>
      <c r="U315" s="67" t="str">
        <f t="shared" si="91"/>
        <v>○</v>
      </c>
      <c r="V315" s="68" t="str">
        <f t="shared" si="92"/>
        <v>○</v>
      </c>
      <c r="W315" s="69" t="str">
        <f t="shared" si="93"/>
        <v>○</v>
      </c>
      <c r="X315" s="69" t="str">
        <f t="shared" si="94"/>
        <v>12桁不足しています。調整してください。</v>
      </c>
      <c r="Y315" s="69" t="str">
        <f t="shared" si="95"/>
        <v>×</v>
      </c>
      <c r="Z315" s="70"/>
      <c r="AA315" s="71" t="e">
        <f t="shared" si="96"/>
        <v>#VALUE!</v>
      </c>
      <c r="AB315" s="71" t="e">
        <f t="shared" si="97"/>
        <v>#VALUE!</v>
      </c>
      <c r="AC315" s="71" t="e">
        <f t="shared" si="98"/>
        <v>#VALUE!</v>
      </c>
      <c r="AD315" s="72" t="e">
        <f t="shared" si="99"/>
        <v>#VALUE!</v>
      </c>
      <c r="AE315" s="72" t="e">
        <f t="shared" si="100"/>
        <v>#VALUE!</v>
      </c>
      <c r="AF315" s="72" t="e">
        <f t="shared" si="101"/>
        <v>#VALUE!</v>
      </c>
      <c r="AG315" s="72" t="e">
        <f t="shared" si="102"/>
        <v>#VALUE!</v>
      </c>
      <c r="AH315" s="72" t="e">
        <f t="shared" si="103"/>
        <v>#VALUE!</v>
      </c>
      <c r="AI315" s="72" t="e">
        <f t="shared" si="104"/>
        <v>#VALUE!</v>
      </c>
      <c r="AJ315" s="72" t="e">
        <f t="shared" si="105"/>
        <v>#VALUE!</v>
      </c>
      <c r="AK315" s="72" t="e">
        <f t="shared" si="106"/>
        <v>#VALUE!</v>
      </c>
      <c r="AL315" s="71" t="e">
        <f t="shared" si="107"/>
        <v>#VALUE!</v>
      </c>
      <c r="AM315" s="70" t="e">
        <f t="shared" si="108"/>
        <v>#VALUE!</v>
      </c>
      <c r="AN315" s="72" t="e">
        <f t="shared" si="109"/>
        <v>#VALUE!</v>
      </c>
      <c r="AO315" s="73" t="e">
        <f t="shared" si="110"/>
        <v>#VALUE!</v>
      </c>
      <c r="BL315" s="80"/>
      <c r="BM315" s="2"/>
      <c r="BN315" s="2"/>
      <c r="BO315" s="2"/>
      <c r="BP315" s="2"/>
      <c r="BQ315" s="10"/>
    </row>
    <row r="316" spans="2:69" ht="16.5" customHeight="1" thickBot="1">
      <c r="B316" s="14"/>
      <c r="C316" s="22" t="e">
        <f>VLOOKUP(A316,貼付!$A$2:$K$121,4,FALSE)</f>
        <v>#N/A</v>
      </c>
      <c r="D316" s="40" t="s">
        <v>304</v>
      </c>
      <c r="E316" s="47"/>
      <c r="F316" s="48"/>
      <c r="G316" s="49"/>
      <c r="H316" s="43"/>
      <c r="I316" s="36"/>
      <c r="R316" s="64" t="str">
        <f t="shared" si="111"/>
        <v/>
      </c>
      <c r="S316" s="65" t="str">
        <f t="shared" si="90"/>
        <v/>
      </c>
      <c r="U316" s="67" t="str">
        <f t="shared" si="91"/>
        <v>○</v>
      </c>
      <c r="V316" s="68" t="str">
        <f t="shared" si="92"/>
        <v>○</v>
      </c>
      <c r="W316" s="69" t="str">
        <f t="shared" si="93"/>
        <v>○</v>
      </c>
      <c r="X316" s="69" t="str">
        <f t="shared" si="94"/>
        <v>12桁不足しています。調整してください。</v>
      </c>
      <c r="Y316" s="69" t="str">
        <f t="shared" si="95"/>
        <v>×</v>
      </c>
      <c r="Z316" s="70"/>
      <c r="AA316" s="71" t="e">
        <f t="shared" si="96"/>
        <v>#VALUE!</v>
      </c>
      <c r="AB316" s="71" t="e">
        <f t="shared" si="97"/>
        <v>#VALUE!</v>
      </c>
      <c r="AC316" s="71" t="e">
        <f t="shared" si="98"/>
        <v>#VALUE!</v>
      </c>
      <c r="AD316" s="72" t="e">
        <f t="shared" si="99"/>
        <v>#VALUE!</v>
      </c>
      <c r="AE316" s="72" t="e">
        <f t="shared" si="100"/>
        <v>#VALUE!</v>
      </c>
      <c r="AF316" s="72" t="e">
        <f t="shared" si="101"/>
        <v>#VALUE!</v>
      </c>
      <c r="AG316" s="72" t="e">
        <f t="shared" si="102"/>
        <v>#VALUE!</v>
      </c>
      <c r="AH316" s="72" t="e">
        <f t="shared" si="103"/>
        <v>#VALUE!</v>
      </c>
      <c r="AI316" s="72" t="e">
        <f t="shared" si="104"/>
        <v>#VALUE!</v>
      </c>
      <c r="AJ316" s="72" t="e">
        <f t="shared" si="105"/>
        <v>#VALUE!</v>
      </c>
      <c r="AK316" s="72" t="e">
        <f t="shared" si="106"/>
        <v>#VALUE!</v>
      </c>
      <c r="AL316" s="71" t="e">
        <f t="shared" si="107"/>
        <v>#VALUE!</v>
      </c>
      <c r="AM316" s="70" t="e">
        <f t="shared" si="108"/>
        <v>#VALUE!</v>
      </c>
      <c r="AN316" s="72" t="e">
        <f t="shared" si="109"/>
        <v>#VALUE!</v>
      </c>
      <c r="AO316" s="73" t="e">
        <f t="shared" si="110"/>
        <v>#VALUE!</v>
      </c>
      <c r="BL316" s="80"/>
      <c r="BM316" s="2"/>
      <c r="BN316" s="2"/>
      <c r="BO316" s="2"/>
      <c r="BP316" s="2"/>
      <c r="BQ316" s="10"/>
    </row>
    <row r="317" spans="2:69" ht="16.5" customHeight="1" thickBot="1">
      <c r="B317" s="14"/>
      <c r="C317" s="22" t="e">
        <f>VLOOKUP(A317,貼付!$A$2:$K$121,4,FALSE)</f>
        <v>#N/A</v>
      </c>
      <c r="D317" s="40" t="s">
        <v>305</v>
      </c>
      <c r="E317" s="47"/>
      <c r="F317" s="48"/>
      <c r="G317" s="49"/>
      <c r="H317" s="43"/>
      <c r="I317" s="36"/>
      <c r="R317" s="64" t="str">
        <f t="shared" si="111"/>
        <v/>
      </c>
      <c r="S317" s="65" t="str">
        <f t="shared" si="90"/>
        <v/>
      </c>
      <c r="U317" s="67" t="str">
        <f t="shared" si="91"/>
        <v>○</v>
      </c>
      <c r="V317" s="68" t="str">
        <f t="shared" si="92"/>
        <v>○</v>
      </c>
      <c r="W317" s="69" t="str">
        <f t="shared" si="93"/>
        <v>○</v>
      </c>
      <c r="X317" s="69" t="str">
        <f t="shared" si="94"/>
        <v>12桁不足しています。調整してください。</v>
      </c>
      <c r="Y317" s="69" t="str">
        <f t="shared" si="95"/>
        <v>×</v>
      </c>
      <c r="Z317" s="70"/>
      <c r="AA317" s="71" t="e">
        <f t="shared" si="96"/>
        <v>#VALUE!</v>
      </c>
      <c r="AB317" s="71" t="e">
        <f t="shared" si="97"/>
        <v>#VALUE!</v>
      </c>
      <c r="AC317" s="71" t="e">
        <f t="shared" si="98"/>
        <v>#VALUE!</v>
      </c>
      <c r="AD317" s="72" t="e">
        <f t="shared" si="99"/>
        <v>#VALUE!</v>
      </c>
      <c r="AE317" s="72" t="e">
        <f t="shared" si="100"/>
        <v>#VALUE!</v>
      </c>
      <c r="AF317" s="72" t="e">
        <f t="shared" si="101"/>
        <v>#VALUE!</v>
      </c>
      <c r="AG317" s="72" t="e">
        <f t="shared" si="102"/>
        <v>#VALUE!</v>
      </c>
      <c r="AH317" s="72" t="e">
        <f t="shared" si="103"/>
        <v>#VALUE!</v>
      </c>
      <c r="AI317" s="72" t="e">
        <f t="shared" si="104"/>
        <v>#VALUE!</v>
      </c>
      <c r="AJ317" s="72" t="e">
        <f t="shared" si="105"/>
        <v>#VALUE!</v>
      </c>
      <c r="AK317" s="72" t="e">
        <f t="shared" si="106"/>
        <v>#VALUE!</v>
      </c>
      <c r="AL317" s="71" t="e">
        <f t="shared" si="107"/>
        <v>#VALUE!</v>
      </c>
      <c r="AM317" s="70" t="e">
        <f t="shared" si="108"/>
        <v>#VALUE!</v>
      </c>
      <c r="AN317" s="72" t="e">
        <f t="shared" si="109"/>
        <v>#VALUE!</v>
      </c>
      <c r="AO317" s="73" t="e">
        <f t="shared" si="110"/>
        <v>#VALUE!</v>
      </c>
      <c r="BL317" s="80"/>
      <c r="BM317" s="2"/>
      <c r="BN317" s="2"/>
      <c r="BO317" s="2"/>
      <c r="BP317" s="2"/>
      <c r="BQ317" s="10"/>
    </row>
    <row r="318" spans="2:69" ht="16.5" customHeight="1" thickBot="1">
      <c r="B318" s="14"/>
      <c r="C318" s="22" t="e">
        <f>VLOOKUP(A318,貼付!$A$2:$K$121,4,FALSE)</f>
        <v>#N/A</v>
      </c>
      <c r="D318" s="40" t="s">
        <v>306</v>
      </c>
      <c r="E318" s="47"/>
      <c r="F318" s="48"/>
      <c r="G318" s="49"/>
      <c r="H318" s="43"/>
      <c r="I318" s="36"/>
      <c r="R318" s="64" t="str">
        <f t="shared" si="111"/>
        <v/>
      </c>
      <c r="S318" s="65" t="str">
        <f t="shared" si="90"/>
        <v/>
      </c>
      <c r="U318" s="67" t="str">
        <f t="shared" si="91"/>
        <v>○</v>
      </c>
      <c r="V318" s="68" t="str">
        <f t="shared" si="92"/>
        <v>○</v>
      </c>
      <c r="W318" s="69" t="str">
        <f t="shared" si="93"/>
        <v>○</v>
      </c>
      <c r="X318" s="69" t="str">
        <f t="shared" si="94"/>
        <v>12桁不足しています。調整してください。</v>
      </c>
      <c r="Y318" s="69" t="str">
        <f t="shared" si="95"/>
        <v>×</v>
      </c>
      <c r="Z318" s="70"/>
      <c r="AA318" s="71" t="e">
        <f t="shared" si="96"/>
        <v>#VALUE!</v>
      </c>
      <c r="AB318" s="71" t="e">
        <f t="shared" si="97"/>
        <v>#VALUE!</v>
      </c>
      <c r="AC318" s="71" t="e">
        <f t="shared" si="98"/>
        <v>#VALUE!</v>
      </c>
      <c r="AD318" s="72" t="e">
        <f t="shared" si="99"/>
        <v>#VALUE!</v>
      </c>
      <c r="AE318" s="72" t="e">
        <f t="shared" si="100"/>
        <v>#VALUE!</v>
      </c>
      <c r="AF318" s="72" t="e">
        <f t="shared" si="101"/>
        <v>#VALUE!</v>
      </c>
      <c r="AG318" s="72" t="e">
        <f t="shared" si="102"/>
        <v>#VALUE!</v>
      </c>
      <c r="AH318" s="72" t="e">
        <f t="shared" si="103"/>
        <v>#VALUE!</v>
      </c>
      <c r="AI318" s="72" t="e">
        <f t="shared" si="104"/>
        <v>#VALUE!</v>
      </c>
      <c r="AJ318" s="72" t="e">
        <f t="shared" si="105"/>
        <v>#VALUE!</v>
      </c>
      <c r="AK318" s="72" t="e">
        <f t="shared" si="106"/>
        <v>#VALUE!</v>
      </c>
      <c r="AL318" s="71" t="e">
        <f t="shared" si="107"/>
        <v>#VALUE!</v>
      </c>
      <c r="AM318" s="70" t="e">
        <f t="shared" si="108"/>
        <v>#VALUE!</v>
      </c>
      <c r="AN318" s="72" t="e">
        <f t="shared" si="109"/>
        <v>#VALUE!</v>
      </c>
      <c r="AO318" s="73" t="e">
        <f t="shared" si="110"/>
        <v>#VALUE!</v>
      </c>
      <c r="BL318" s="80"/>
      <c r="BM318" s="2"/>
      <c r="BN318" s="2"/>
      <c r="BO318" s="2"/>
      <c r="BP318" s="2"/>
      <c r="BQ318" s="10"/>
    </row>
    <row r="319" spans="2:69" ht="16.5" customHeight="1" thickBot="1">
      <c r="B319" s="14"/>
      <c r="C319" s="22" t="e">
        <f>VLOOKUP(A319,貼付!$A$2:$K$121,4,FALSE)</f>
        <v>#N/A</v>
      </c>
      <c r="D319" s="40" t="s">
        <v>307</v>
      </c>
      <c r="E319" s="47"/>
      <c r="F319" s="48"/>
      <c r="G319" s="49"/>
      <c r="H319" s="43"/>
      <c r="I319" s="36"/>
      <c r="R319" s="64" t="str">
        <f t="shared" si="111"/>
        <v/>
      </c>
      <c r="S319" s="65" t="str">
        <f t="shared" si="90"/>
        <v/>
      </c>
      <c r="U319" s="67" t="str">
        <f t="shared" si="91"/>
        <v>○</v>
      </c>
      <c r="V319" s="68" t="str">
        <f t="shared" si="92"/>
        <v>○</v>
      </c>
      <c r="W319" s="69" t="str">
        <f t="shared" si="93"/>
        <v>○</v>
      </c>
      <c r="X319" s="69" t="str">
        <f t="shared" si="94"/>
        <v>12桁不足しています。調整してください。</v>
      </c>
      <c r="Y319" s="69" t="str">
        <f t="shared" si="95"/>
        <v>×</v>
      </c>
      <c r="Z319" s="70"/>
      <c r="AA319" s="71" t="e">
        <f t="shared" si="96"/>
        <v>#VALUE!</v>
      </c>
      <c r="AB319" s="71" t="e">
        <f t="shared" si="97"/>
        <v>#VALUE!</v>
      </c>
      <c r="AC319" s="71" t="e">
        <f t="shared" si="98"/>
        <v>#VALUE!</v>
      </c>
      <c r="AD319" s="72" t="e">
        <f t="shared" si="99"/>
        <v>#VALUE!</v>
      </c>
      <c r="AE319" s="72" t="e">
        <f t="shared" si="100"/>
        <v>#VALUE!</v>
      </c>
      <c r="AF319" s="72" t="e">
        <f t="shared" si="101"/>
        <v>#VALUE!</v>
      </c>
      <c r="AG319" s="72" t="e">
        <f t="shared" si="102"/>
        <v>#VALUE!</v>
      </c>
      <c r="AH319" s="72" t="e">
        <f t="shared" si="103"/>
        <v>#VALUE!</v>
      </c>
      <c r="AI319" s="72" t="e">
        <f t="shared" si="104"/>
        <v>#VALUE!</v>
      </c>
      <c r="AJ319" s="72" t="e">
        <f t="shared" si="105"/>
        <v>#VALUE!</v>
      </c>
      <c r="AK319" s="72" t="e">
        <f t="shared" si="106"/>
        <v>#VALUE!</v>
      </c>
      <c r="AL319" s="71" t="e">
        <f t="shared" si="107"/>
        <v>#VALUE!</v>
      </c>
      <c r="AM319" s="70" t="e">
        <f t="shared" si="108"/>
        <v>#VALUE!</v>
      </c>
      <c r="AN319" s="72" t="e">
        <f t="shared" si="109"/>
        <v>#VALUE!</v>
      </c>
      <c r="AO319" s="73" t="e">
        <f t="shared" si="110"/>
        <v>#VALUE!</v>
      </c>
      <c r="BL319" s="80"/>
      <c r="BM319" s="2"/>
      <c r="BN319" s="2"/>
      <c r="BO319" s="2"/>
      <c r="BP319" s="2"/>
      <c r="BQ319" s="10"/>
    </row>
    <row r="320" spans="2:69" ht="16.5" customHeight="1" thickBot="1">
      <c r="B320" s="14"/>
      <c r="C320" s="22" t="e">
        <f>VLOOKUP(A320,貼付!$A$2:$K$121,4,FALSE)</f>
        <v>#N/A</v>
      </c>
      <c r="D320" s="40" t="s">
        <v>308</v>
      </c>
      <c r="E320" s="47"/>
      <c r="F320" s="48"/>
      <c r="G320" s="49"/>
      <c r="H320" s="43"/>
      <c r="I320" s="36"/>
      <c r="R320" s="64" t="str">
        <f t="shared" si="111"/>
        <v/>
      </c>
      <c r="S320" s="65" t="str">
        <f t="shared" si="90"/>
        <v/>
      </c>
      <c r="U320" s="67" t="str">
        <f t="shared" si="91"/>
        <v>○</v>
      </c>
      <c r="V320" s="68" t="str">
        <f t="shared" si="92"/>
        <v>○</v>
      </c>
      <c r="W320" s="69" t="str">
        <f t="shared" si="93"/>
        <v>○</v>
      </c>
      <c r="X320" s="69" t="str">
        <f t="shared" si="94"/>
        <v>12桁不足しています。調整してください。</v>
      </c>
      <c r="Y320" s="69" t="str">
        <f t="shared" si="95"/>
        <v>×</v>
      </c>
      <c r="Z320" s="70"/>
      <c r="AA320" s="71" t="e">
        <f t="shared" si="96"/>
        <v>#VALUE!</v>
      </c>
      <c r="AB320" s="71" t="e">
        <f t="shared" si="97"/>
        <v>#VALUE!</v>
      </c>
      <c r="AC320" s="71" t="e">
        <f t="shared" si="98"/>
        <v>#VALUE!</v>
      </c>
      <c r="AD320" s="72" t="e">
        <f t="shared" si="99"/>
        <v>#VALUE!</v>
      </c>
      <c r="AE320" s="72" t="e">
        <f t="shared" si="100"/>
        <v>#VALUE!</v>
      </c>
      <c r="AF320" s="72" t="e">
        <f t="shared" si="101"/>
        <v>#VALUE!</v>
      </c>
      <c r="AG320" s="72" t="e">
        <f t="shared" si="102"/>
        <v>#VALUE!</v>
      </c>
      <c r="AH320" s="72" t="e">
        <f t="shared" si="103"/>
        <v>#VALUE!</v>
      </c>
      <c r="AI320" s="72" t="e">
        <f t="shared" si="104"/>
        <v>#VALUE!</v>
      </c>
      <c r="AJ320" s="72" t="e">
        <f t="shared" si="105"/>
        <v>#VALUE!</v>
      </c>
      <c r="AK320" s="72" t="e">
        <f t="shared" si="106"/>
        <v>#VALUE!</v>
      </c>
      <c r="AL320" s="71" t="e">
        <f t="shared" si="107"/>
        <v>#VALUE!</v>
      </c>
      <c r="AM320" s="70" t="e">
        <f t="shared" si="108"/>
        <v>#VALUE!</v>
      </c>
      <c r="AN320" s="72" t="e">
        <f t="shared" si="109"/>
        <v>#VALUE!</v>
      </c>
      <c r="AO320" s="73" t="e">
        <f t="shared" si="110"/>
        <v>#VALUE!</v>
      </c>
      <c r="BL320" s="80"/>
      <c r="BM320" s="2"/>
      <c r="BN320" s="2"/>
      <c r="BO320" s="2"/>
      <c r="BP320" s="2"/>
      <c r="BQ320" s="10"/>
    </row>
    <row r="321" spans="2:69" ht="16.5" customHeight="1" thickBot="1">
      <c r="B321" s="14"/>
      <c r="C321" s="22" t="e">
        <f>VLOOKUP(A321,貼付!$A$2:$K$121,4,FALSE)</f>
        <v>#N/A</v>
      </c>
      <c r="D321" s="40" t="s">
        <v>309</v>
      </c>
      <c r="E321" s="47"/>
      <c r="F321" s="48"/>
      <c r="G321" s="49"/>
      <c r="H321" s="43"/>
      <c r="I321" s="36"/>
      <c r="R321" s="64" t="str">
        <f t="shared" si="111"/>
        <v/>
      </c>
      <c r="S321" s="65" t="str">
        <f t="shared" si="90"/>
        <v/>
      </c>
      <c r="U321" s="67" t="str">
        <f t="shared" si="91"/>
        <v>○</v>
      </c>
      <c r="V321" s="68" t="str">
        <f t="shared" si="92"/>
        <v>○</v>
      </c>
      <c r="W321" s="69" t="str">
        <f t="shared" si="93"/>
        <v>○</v>
      </c>
      <c r="X321" s="69" t="str">
        <f t="shared" si="94"/>
        <v>12桁不足しています。調整してください。</v>
      </c>
      <c r="Y321" s="69" t="str">
        <f t="shared" si="95"/>
        <v>×</v>
      </c>
      <c r="Z321" s="70"/>
      <c r="AA321" s="71" t="e">
        <f t="shared" si="96"/>
        <v>#VALUE!</v>
      </c>
      <c r="AB321" s="71" t="e">
        <f t="shared" si="97"/>
        <v>#VALUE!</v>
      </c>
      <c r="AC321" s="71" t="e">
        <f t="shared" si="98"/>
        <v>#VALUE!</v>
      </c>
      <c r="AD321" s="72" t="e">
        <f t="shared" si="99"/>
        <v>#VALUE!</v>
      </c>
      <c r="AE321" s="72" t="e">
        <f t="shared" si="100"/>
        <v>#VALUE!</v>
      </c>
      <c r="AF321" s="72" t="e">
        <f t="shared" si="101"/>
        <v>#VALUE!</v>
      </c>
      <c r="AG321" s="72" t="e">
        <f t="shared" si="102"/>
        <v>#VALUE!</v>
      </c>
      <c r="AH321" s="72" t="e">
        <f t="shared" si="103"/>
        <v>#VALUE!</v>
      </c>
      <c r="AI321" s="72" t="e">
        <f t="shared" si="104"/>
        <v>#VALUE!</v>
      </c>
      <c r="AJ321" s="72" t="e">
        <f t="shared" si="105"/>
        <v>#VALUE!</v>
      </c>
      <c r="AK321" s="72" t="e">
        <f t="shared" si="106"/>
        <v>#VALUE!</v>
      </c>
      <c r="AL321" s="71" t="e">
        <f t="shared" si="107"/>
        <v>#VALUE!</v>
      </c>
      <c r="AM321" s="70" t="e">
        <f t="shared" si="108"/>
        <v>#VALUE!</v>
      </c>
      <c r="AN321" s="72" t="e">
        <f t="shared" si="109"/>
        <v>#VALUE!</v>
      </c>
      <c r="AO321" s="73" t="e">
        <f t="shared" si="110"/>
        <v>#VALUE!</v>
      </c>
      <c r="BL321" s="80"/>
      <c r="BM321" s="2"/>
      <c r="BN321" s="2"/>
      <c r="BO321" s="2"/>
      <c r="BP321" s="2"/>
      <c r="BQ321" s="10"/>
    </row>
    <row r="322" spans="2:69" ht="16.5" customHeight="1" thickBot="1">
      <c r="B322" s="14"/>
      <c r="C322" s="22" t="e">
        <f>VLOOKUP(A322,貼付!$A$2:$K$121,4,FALSE)</f>
        <v>#N/A</v>
      </c>
      <c r="D322" s="40" t="s">
        <v>310</v>
      </c>
      <c r="E322" s="47"/>
      <c r="F322" s="48"/>
      <c r="G322" s="49"/>
      <c r="H322" s="43"/>
      <c r="I322" s="36"/>
      <c r="R322" s="64" t="str">
        <f t="shared" si="111"/>
        <v/>
      </c>
      <c r="S322" s="65" t="str">
        <f t="shared" si="90"/>
        <v/>
      </c>
      <c r="U322" s="67" t="str">
        <f t="shared" si="91"/>
        <v>○</v>
      </c>
      <c r="V322" s="68" t="str">
        <f t="shared" si="92"/>
        <v>○</v>
      </c>
      <c r="W322" s="69" t="str">
        <f t="shared" si="93"/>
        <v>○</v>
      </c>
      <c r="X322" s="69" t="str">
        <f t="shared" si="94"/>
        <v>12桁不足しています。調整してください。</v>
      </c>
      <c r="Y322" s="69" t="str">
        <f t="shared" si="95"/>
        <v>×</v>
      </c>
      <c r="Z322" s="70"/>
      <c r="AA322" s="71" t="e">
        <f t="shared" si="96"/>
        <v>#VALUE!</v>
      </c>
      <c r="AB322" s="71" t="e">
        <f t="shared" si="97"/>
        <v>#VALUE!</v>
      </c>
      <c r="AC322" s="71" t="e">
        <f t="shared" si="98"/>
        <v>#VALUE!</v>
      </c>
      <c r="AD322" s="72" t="e">
        <f t="shared" si="99"/>
        <v>#VALUE!</v>
      </c>
      <c r="AE322" s="72" t="e">
        <f t="shared" si="100"/>
        <v>#VALUE!</v>
      </c>
      <c r="AF322" s="72" t="e">
        <f t="shared" si="101"/>
        <v>#VALUE!</v>
      </c>
      <c r="AG322" s="72" t="e">
        <f t="shared" si="102"/>
        <v>#VALUE!</v>
      </c>
      <c r="AH322" s="72" t="e">
        <f t="shared" si="103"/>
        <v>#VALUE!</v>
      </c>
      <c r="AI322" s="72" t="e">
        <f t="shared" si="104"/>
        <v>#VALUE!</v>
      </c>
      <c r="AJ322" s="72" t="e">
        <f t="shared" si="105"/>
        <v>#VALUE!</v>
      </c>
      <c r="AK322" s="72" t="e">
        <f t="shared" si="106"/>
        <v>#VALUE!</v>
      </c>
      <c r="AL322" s="71" t="e">
        <f t="shared" si="107"/>
        <v>#VALUE!</v>
      </c>
      <c r="AM322" s="70" t="e">
        <f t="shared" si="108"/>
        <v>#VALUE!</v>
      </c>
      <c r="AN322" s="72" t="e">
        <f t="shared" si="109"/>
        <v>#VALUE!</v>
      </c>
      <c r="AO322" s="73" t="e">
        <f t="shared" si="110"/>
        <v>#VALUE!</v>
      </c>
      <c r="BL322" s="80"/>
      <c r="BM322" s="2"/>
      <c r="BN322" s="2"/>
      <c r="BO322" s="2"/>
      <c r="BP322" s="2"/>
      <c r="BQ322" s="10"/>
    </row>
    <row r="323" spans="2:69" ht="16.5" customHeight="1" thickBot="1">
      <c r="B323" s="14"/>
      <c r="C323" s="22" t="e">
        <f>VLOOKUP(A323,貼付!$A$2:$K$121,4,FALSE)</f>
        <v>#N/A</v>
      </c>
      <c r="D323" s="40" t="s">
        <v>311</v>
      </c>
      <c r="E323" s="47"/>
      <c r="F323" s="48"/>
      <c r="G323" s="49"/>
      <c r="H323" s="43"/>
      <c r="I323" s="36"/>
      <c r="R323" s="64" t="str">
        <f t="shared" si="111"/>
        <v/>
      </c>
      <c r="S323" s="65" t="str">
        <f t="shared" ref="S323:S386" si="112">IF(LEN($E323)=0,"",IF($U323&lt;&gt;"○",$AQ$1,IF($V323&lt;&gt;"○",$AR$1,IF($W323&lt;&gt;"○",$AS$1,IF($X323&lt;&gt;"○",$X323,IF($Y323&lt;&gt;"○",$AU$1,IF($AN323&lt;&gt;"○",$BJ$1,"")))))))</f>
        <v/>
      </c>
      <c r="U323" s="67" t="str">
        <f t="shared" ref="U323:U386" si="113">IF(LEN($E323)=LEN(SUBSTITUTE(ASC($E323)," ","")),"○","×")</f>
        <v>○</v>
      </c>
      <c r="V323" s="68" t="str">
        <f t="shared" ref="V323:V386" si="114">IF(LEN($E323)=LENB($E323),"○","×")</f>
        <v>○</v>
      </c>
      <c r="W323" s="69" t="str">
        <f t="shared" ref="W323:W386" si="115">IF(ISNUMBER(VALUE($E323)),"○","×")</f>
        <v>○</v>
      </c>
      <c r="X323" s="69" t="str">
        <f t="shared" ref="X323:X386" si="116">IF(LEN($E323)=12,"○",IF(12-LEN($E323)&gt;0,12-LEN($E323)&amp;"桁不足しています。調整してください。",ABS(12-LEN($E323))&amp;"桁超過しています。調整してください。"))</f>
        <v>12桁不足しています。調整してください。</v>
      </c>
      <c r="Y323" s="69" t="str">
        <f t="shared" ref="Y323:Y386" si="117">IF(COUNTIF($E$2:$E$400,$E323)=1,"○","×")</f>
        <v>×</v>
      </c>
      <c r="Z323" s="70"/>
      <c r="AA323" s="71" t="e">
        <f t="shared" ref="AA323:AA386" si="118">MID($E323,12-($AA$1),1)*$AW$1</f>
        <v>#VALUE!</v>
      </c>
      <c r="AB323" s="71" t="e">
        <f t="shared" ref="AB323:AB386" si="119">MID($E323,12-($AB$1),1)*$AX$1</f>
        <v>#VALUE!</v>
      </c>
      <c r="AC323" s="71" t="e">
        <f t="shared" ref="AC323:AC386" si="120">MID($E323,12-($AC$1),1)*$AY$1</f>
        <v>#VALUE!</v>
      </c>
      <c r="AD323" s="72" t="e">
        <f t="shared" ref="AD323:AD386" si="121">MID($E323,12-($AD$1),1)*$AZ$1</f>
        <v>#VALUE!</v>
      </c>
      <c r="AE323" s="72" t="e">
        <f t="shared" ref="AE323:AE386" si="122">MID($E323,12-($AE$1),1)*$BA$1</f>
        <v>#VALUE!</v>
      </c>
      <c r="AF323" s="72" t="e">
        <f t="shared" ref="AF323:AF386" si="123">MID($E323,12-($AF$1),1)*$BB$1</f>
        <v>#VALUE!</v>
      </c>
      <c r="AG323" s="72" t="e">
        <f t="shared" ref="AG323:AG386" si="124">MID($E323,12-($AG$1),1)*$BC$1</f>
        <v>#VALUE!</v>
      </c>
      <c r="AH323" s="72" t="e">
        <f t="shared" ref="AH323:AH386" si="125">MID($E323,12-($AH$1),1)*$BD$1</f>
        <v>#VALUE!</v>
      </c>
      <c r="AI323" s="72" t="e">
        <f t="shared" ref="AI323:AI386" si="126">MID($E323,12-($AI$1),1)*$BE$1</f>
        <v>#VALUE!</v>
      </c>
      <c r="AJ323" s="72" t="e">
        <f t="shared" ref="AJ323:AJ386" si="127">MID($E323,12-($AJ$1),1)*$BF$1</f>
        <v>#VALUE!</v>
      </c>
      <c r="AK323" s="72" t="e">
        <f t="shared" ref="AK323:AK386" si="128">MID($E323,12-($AK$1),1)*$BG$1</f>
        <v>#VALUE!</v>
      </c>
      <c r="AL323" s="71" t="e">
        <f t="shared" ref="AL323:AL386" si="129">MOD(SUM($AA323:$AK323),11)</f>
        <v>#VALUE!</v>
      </c>
      <c r="AM323" s="70" t="e">
        <f t="shared" ref="AM323:AM386" si="130">IF($AL323&lt;=1,0,11-$AL323)</f>
        <v>#VALUE!</v>
      </c>
      <c r="AN323" s="72" t="e">
        <f t="shared" ref="AN323:AN386" si="131">IF(VALUE(RIGHT($E323,1))=$AM323,"○","×")</f>
        <v>#VALUE!</v>
      </c>
      <c r="AO323" s="73" t="e">
        <f t="shared" ref="AO323:AO386" si="132">IF(AND($U323="○",$V323="○",$W323="○",$X323="○",$Y323="○",$AN323="○"),"○","×")</f>
        <v>#VALUE!</v>
      </c>
      <c r="BL323" s="80"/>
      <c r="BM323" s="2"/>
      <c r="BN323" s="2"/>
      <c r="BO323" s="2"/>
      <c r="BP323" s="2"/>
      <c r="BQ323" s="10"/>
    </row>
    <row r="324" spans="2:69" ht="16.5" customHeight="1" thickBot="1">
      <c r="B324" s="14"/>
      <c r="C324" s="22" t="e">
        <f>VLOOKUP(A324,貼付!$A$2:$K$121,4,FALSE)</f>
        <v>#N/A</v>
      </c>
      <c r="D324" s="40" t="s">
        <v>312</v>
      </c>
      <c r="E324" s="47"/>
      <c r="F324" s="48"/>
      <c r="G324" s="49"/>
      <c r="H324" s="43"/>
      <c r="I324" s="36"/>
      <c r="R324" s="64" t="str">
        <f t="shared" ref="R324:R387" si="133">IF(LEN($E324)=0,"",IF(ISERR($AO324),"×",$AO324))</f>
        <v/>
      </c>
      <c r="S324" s="65" t="str">
        <f t="shared" si="112"/>
        <v/>
      </c>
      <c r="U324" s="67" t="str">
        <f t="shared" si="113"/>
        <v>○</v>
      </c>
      <c r="V324" s="68" t="str">
        <f t="shared" si="114"/>
        <v>○</v>
      </c>
      <c r="W324" s="69" t="str">
        <f t="shared" si="115"/>
        <v>○</v>
      </c>
      <c r="X324" s="69" t="str">
        <f t="shared" si="116"/>
        <v>12桁不足しています。調整してください。</v>
      </c>
      <c r="Y324" s="69" t="str">
        <f t="shared" si="117"/>
        <v>×</v>
      </c>
      <c r="Z324" s="70"/>
      <c r="AA324" s="71" t="e">
        <f t="shared" si="118"/>
        <v>#VALUE!</v>
      </c>
      <c r="AB324" s="71" t="e">
        <f t="shared" si="119"/>
        <v>#VALUE!</v>
      </c>
      <c r="AC324" s="71" t="e">
        <f t="shared" si="120"/>
        <v>#VALUE!</v>
      </c>
      <c r="AD324" s="72" t="e">
        <f t="shared" si="121"/>
        <v>#VALUE!</v>
      </c>
      <c r="AE324" s="72" t="e">
        <f t="shared" si="122"/>
        <v>#VALUE!</v>
      </c>
      <c r="AF324" s="72" t="e">
        <f t="shared" si="123"/>
        <v>#VALUE!</v>
      </c>
      <c r="AG324" s="72" t="e">
        <f t="shared" si="124"/>
        <v>#VALUE!</v>
      </c>
      <c r="AH324" s="72" t="e">
        <f t="shared" si="125"/>
        <v>#VALUE!</v>
      </c>
      <c r="AI324" s="72" t="e">
        <f t="shared" si="126"/>
        <v>#VALUE!</v>
      </c>
      <c r="AJ324" s="72" t="e">
        <f t="shared" si="127"/>
        <v>#VALUE!</v>
      </c>
      <c r="AK324" s="72" t="e">
        <f t="shared" si="128"/>
        <v>#VALUE!</v>
      </c>
      <c r="AL324" s="71" t="e">
        <f t="shared" si="129"/>
        <v>#VALUE!</v>
      </c>
      <c r="AM324" s="70" t="e">
        <f t="shared" si="130"/>
        <v>#VALUE!</v>
      </c>
      <c r="AN324" s="72" t="e">
        <f t="shared" si="131"/>
        <v>#VALUE!</v>
      </c>
      <c r="AO324" s="73" t="e">
        <f t="shared" si="132"/>
        <v>#VALUE!</v>
      </c>
      <c r="BL324" s="80"/>
      <c r="BM324" s="2"/>
      <c r="BN324" s="2"/>
      <c r="BO324" s="2"/>
      <c r="BP324" s="2"/>
      <c r="BQ324" s="10"/>
    </row>
    <row r="325" spans="2:69" ht="16.5" customHeight="1" thickBot="1">
      <c r="B325" s="14"/>
      <c r="C325" s="22" t="e">
        <f>VLOOKUP(A325,貼付!$A$2:$K$121,4,FALSE)</f>
        <v>#N/A</v>
      </c>
      <c r="D325" s="40" t="s">
        <v>313</v>
      </c>
      <c r="E325" s="47"/>
      <c r="F325" s="48"/>
      <c r="G325" s="49"/>
      <c r="H325" s="43"/>
      <c r="I325" s="36"/>
      <c r="R325" s="64" t="str">
        <f t="shared" si="133"/>
        <v/>
      </c>
      <c r="S325" s="65" t="str">
        <f t="shared" si="112"/>
        <v/>
      </c>
      <c r="U325" s="67" t="str">
        <f t="shared" si="113"/>
        <v>○</v>
      </c>
      <c r="V325" s="68" t="str">
        <f t="shared" si="114"/>
        <v>○</v>
      </c>
      <c r="W325" s="69" t="str">
        <f t="shared" si="115"/>
        <v>○</v>
      </c>
      <c r="X325" s="69" t="str">
        <f t="shared" si="116"/>
        <v>12桁不足しています。調整してください。</v>
      </c>
      <c r="Y325" s="69" t="str">
        <f t="shared" si="117"/>
        <v>×</v>
      </c>
      <c r="Z325" s="70"/>
      <c r="AA325" s="71" t="e">
        <f t="shared" si="118"/>
        <v>#VALUE!</v>
      </c>
      <c r="AB325" s="71" t="e">
        <f t="shared" si="119"/>
        <v>#VALUE!</v>
      </c>
      <c r="AC325" s="71" t="e">
        <f t="shared" si="120"/>
        <v>#VALUE!</v>
      </c>
      <c r="AD325" s="72" t="e">
        <f t="shared" si="121"/>
        <v>#VALUE!</v>
      </c>
      <c r="AE325" s="72" t="e">
        <f t="shared" si="122"/>
        <v>#VALUE!</v>
      </c>
      <c r="AF325" s="72" t="e">
        <f t="shared" si="123"/>
        <v>#VALUE!</v>
      </c>
      <c r="AG325" s="72" t="e">
        <f t="shared" si="124"/>
        <v>#VALUE!</v>
      </c>
      <c r="AH325" s="72" t="e">
        <f t="shared" si="125"/>
        <v>#VALUE!</v>
      </c>
      <c r="AI325" s="72" t="e">
        <f t="shared" si="126"/>
        <v>#VALUE!</v>
      </c>
      <c r="AJ325" s="72" t="e">
        <f t="shared" si="127"/>
        <v>#VALUE!</v>
      </c>
      <c r="AK325" s="72" t="e">
        <f t="shared" si="128"/>
        <v>#VALUE!</v>
      </c>
      <c r="AL325" s="71" t="e">
        <f t="shared" si="129"/>
        <v>#VALUE!</v>
      </c>
      <c r="AM325" s="70" t="e">
        <f t="shared" si="130"/>
        <v>#VALUE!</v>
      </c>
      <c r="AN325" s="72" t="e">
        <f t="shared" si="131"/>
        <v>#VALUE!</v>
      </c>
      <c r="AO325" s="73" t="e">
        <f t="shared" si="132"/>
        <v>#VALUE!</v>
      </c>
      <c r="BL325" s="80"/>
      <c r="BM325" s="2"/>
      <c r="BN325" s="2"/>
      <c r="BO325" s="2"/>
      <c r="BP325" s="2"/>
      <c r="BQ325" s="10"/>
    </row>
    <row r="326" spans="2:69" ht="16.5" customHeight="1" thickBot="1">
      <c r="B326" s="14"/>
      <c r="C326" s="22" t="e">
        <f>VLOOKUP(A326,貼付!$A$2:$K$121,4,FALSE)</f>
        <v>#N/A</v>
      </c>
      <c r="D326" s="40" t="s">
        <v>314</v>
      </c>
      <c r="E326" s="47"/>
      <c r="F326" s="48"/>
      <c r="G326" s="49"/>
      <c r="H326" s="43"/>
      <c r="I326" s="36"/>
      <c r="R326" s="64" t="str">
        <f t="shared" si="133"/>
        <v/>
      </c>
      <c r="S326" s="65" t="str">
        <f t="shared" si="112"/>
        <v/>
      </c>
      <c r="U326" s="67" t="str">
        <f t="shared" si="113"/>
        <v>○</v>
      </c>
      <c r="V326" s="68" t="str">
        <f t="shared" si="114"/>
        <v>○</v>
      </c>
      <c r="W326" s="69" t="str">
        <f t="shared" si="115"/>
        <v>○</v>
      </c>
      <c r="X326" s="69" t="str">
        <f t="shared" si="116"/>
        <v>12桁不足しています。調整してください。</v>
      </c>
      <c r="Y326" s="69" t="str">
        <f t="shared" si="117"/>
        <v>×</v>
      </c>
      <c r="Z326" s="70"/>
      <c r="AA326" s="71" t="e">
        <f t="shared" si="118"/>
        <v>#VALUE!</v>
      </c>
      <c r="AB326" s="71" t="e">
        <f t="shared" si="119"/>
        <v>#VALUE!</v>
      </c>
      <c r="AC326" s="71" t="e">
        <f t="shared" si="120"/>
        <v>#VALUE!</v>
      </c>
      <c r="AD326" s="72" t="e">
        <f t="shared" si="121"/>
        <v>#VALUE!</v>
      </c>
      <c r="AE326" s="72" t="e">
        <f t="shared" si="122"/>
        <v>#VALUE!</v>
      </c>
      <c r="AF326" s="72" t="e">
        <f t="shared" si="123"/>
        <v>#VALUE!</v>
      </c>
      <c r="AG326" s="72" t="e">
        <f t="shared" si="124"/>
        <v>#VALUE!</v>
      </c>
      <c r="AH326" s="72" t="e">
        <f t="shared" si="125"/>
        <v>#VALUE!</v>
      </c>
      <c r="AI326" s="72" t="e">
        <f t="shared" si="126"/>
        <v>#VALUE!</v>
      </c>
      <c r="AJ326" s="72" t="e">
        <f t="shared" si="127"/>
        <v>#VALUE!</v>
      </c>
      <c r="AK326" s="72" t="e">
        <f t="shared" si="128"/>
        <v>#VALUE!</v>
      </c>
      <c r="AL326" s="71" t="e">
        <f t="shared" si="129"/>
        <v>#VALUE!</v>
      </c>
      <c r="AM326" s="70" t="e">
        <f t="shared" si="130"/>
        <v>#VALUE!</v>
      </c>
      <c r="AN326" s="72" t="e">
        <f t="shared" si="131"/>
        <v>#VALUE!</v>
      </c>
      <c r="AO326" s="73" t="e">
        <f t="shared" si="132"/>
        <v>#VALUE!</v>
      </c>
      <c r="BL326" s="80"/>
      <c r="BM326" s="2"/>
      <c r="BN326" s="2"/>
      <c r="BO326" s="2"/>
      <c r="BP326" s="2"/>
      <c r="BQ326" s="10"/>
    </row>
    <row r="327" spans="2:69" ht="16.5" customHeight="1" thickBot="1">
      <c r="B327" s="14"/>
      <c r="C327" s="22" t="e">
        <f>VLOOKUP(A327,貼付!$A$2:$K$121,4,FALSE)</f>
        <v>#N/A</v>
      </c>
      <c r="D327" s="40" t="s">
        <v>315</v>
      </c>
      <c r="E327" s="47"/>
      <c r="F327" s="48"/>
      <c r="G327" s="49"/>
      <c r="H327" s="43"/>
      <c r="I327" s="36"/>
      <c r="R327" s="64" t="str">
        <f t="shared" si="133"/>
        <v/>
      </c>
      <c r="S327" s="65" t="str">
        <f t="shared" si="112"/>
        <v/>
      </c>
      <c r="U327" s="67" t="str">
        <f t="shared" si="113"/>
        <v>○</v>
      </c>
      <c r="V327" s="68" t="str">
        <f t="shared" si="114"/>
        <v>○</v>
      </c>
      <c r="W327" s="69" t="str">
        <f t="shared" si="115"/>
        <v>○</v>
      </c>
      <c r="X327" s="69" t="str">
        <f t="shared" si="116"/>
        <v>12桁不足しています。調整してください。</v>
      </c>
      <c r="Y327" s="69" t="str">
        <f t="shared" si="117"/>
        <v>×</v>
      </c>
      <c r="Z327" s="70"/>
      <c r="AA327" s="71" t="e">
        <f t="shared" si="118"/>
        <v>#VALUE!</v>
      </c>
      <c r="AB327" s="71" t="e">
        <f t="shared" si="119"/>
        <v>#VALUE!</v>
      </c>
      <c r="AC327" s="71" t="e">
        <f t="shared" si="120"/>
        <v>#VALUE!</v>
      </c>
      <c r="AD327" s="72" t="e">
        <f t="shared" si="121"/>
        <v>#VALUE!</v>
      </c>
      <c r="AE327" s="72" t="e">
        <f t="shared" si="122"/>
        <v>#VALUE!</v>
      </c>
      <c r="AF327" s="72" t="e">
        <f t="shared" si="123"/>
        <v>#VALUE!</v>
      </c>
      <c r="AG327" s="72" t="e">
        <f t="shared" si="124"/>
        <v>#VALUE!</v>
      </c>
      <c r="AH327" s="72" t="e">
        <f t="shared" si="125"/>
        <v>#VALUE!</v>
      </c>
      <c r="AI327" s="72" t="e">
        <f t="shared" si="126"/>
        <v>#VALUE!</v>
      </c>
      <c r="AJ327" s="72" t="e">
        <f t="shared" si="127"/>
        <v>#VALUE!</v>
      </c>
      <c r="AK327" s="72" t="e">
        <f t="shared" si="128"/>
        <v>#VALUE!</v>
      </c>
      <c r="AL327" s="71" t="e">
        <f t="shared" si="129"/>
        <v>#VALUE!</v>
      </c>
      <c r="AM327" s="70" t="e">
        <f t="shared" si="130"/>
        <v>#VALUE!</v>
      </c>
      <c r="AN327" s="72" t="e">
        <f t="shared" si="131"/>
        <v>#VALUE!</v>
      </c>
      <c r="AO327" s="73" t="e">
        <f t="shared" si="132"/>
        <v>#VALUE!</v>
      </c>
      <c r="BL327" s="80"/>
      <c r="BM327" s="2"/>
      <c r="BN327" s="2"/>
      <c r="BO327" s="2"/>
      <c r="BP327" s="2"/>
      <c r="BQ327" s="10"/>
    </row>
    <row r="328" spans="2:69" ht="16.5" customHeight="1" thickBot="1">
      <c r="B328" s="14"/>
      <c r="C328" s="22" t="e">
        <f>VLOOKUP(A328,貼付!$A$2:$K$121,4,FALSE)</f>
        <v>#N/A</v>
      </c>
      <c r="D328" s="40" t="s">
        <v>316</v>
      </c>
      <c r="E328" s="47"/>
      <c r="F328" s="48"/>
      <c r="G328" s="49"/>
      <c r="H328" s="43"/>
      <c r="I328" s="36"/>
      <c r="R328" s="64" t="str">
        <f t="shared" si="133"/>
        <v/>
      </c>
      <c r="S328" s="65" t="str">
        <f t="shared" si="112"/>
        <v/>
      </c>
      <c r="U328" s="67" t="str">
        <f t="shared" si="113"/>
        <v>○</v>
      </c>
      <c r="V328" s="68" t="str">
        <f t="shared" si="114"/>
        <v>○</v>
      </c>
      <c r="W328" s="69" t="str">
        <f t="shared" si="115"/>
        <v>○</v>
      </c>
      <c r="X328" s="69" t="str">
        <f t="shared" si="116"/>
        <v>12桁不足しています。調整してください。</v>
      </c>
      <c r="Y328" s="69" t="str">
        <f t="shared" si="117"/>
        <v>×</v>
      </c>
      <c r="Z328" s="70"/>
      <c r="AA328" s="71" t="e">
        <f t="shared" si="118"/>
        <v>#VALUE!</v>
      </c>
      <c r="AB328" s="71" t="e">
        <f t="shared" si="119"/>
        <v>#VALUE!</v>
      </c>
      <c r="AC328" s="71" t="e">
        <f t="shared" si="120"/>
        <v>#VALUE!</v>
      </c>
      <c r="AD328" s="72" t="e">
        <f t="shared" si="121"/>
        <v>#VALUE!</v>
      </c>
      <c r="AE328" s="72" t="e">
        <f t="shared" si="122"/>
        <v>#VALUE!</v>
      </c>
      <c r="AF328" s="72" t="e">
        <f t="shared" si="123"/>
        <v>#VALUE!</v>
      </c>
      <c r="AG328" s="72" t="e">
        <f t="shared" si="124"/>
        <v>#VALUE!</v>
      </c>
      <c r="AH328" s="72" t="e">
        <f t="shared" si="125"/>
        <v>#VALUE!</v>
      </c>
      <c r="AI328" s="72" t="e">
        <f t="shared" si="126"/>
        <v>#VALUE!</v>
      </c>
      <c r="AJ328" s="72" t="e">
        <f t="shared" si="127"/>
        <v>#VALUE!</v>
      </c>
      <c r="AK328" s="72" t="e">
        <f t="shared" si="128"/>
        <v>#VALUE!</v>
      </c>
      <c r="AL328" s="71" t="e">
        <f t="shared" si="129"/>
        <v>#VALUE!</v>
      </c>
      <c r="AM328" s="70" t="e">
        <f t="shared" si="130"/>
        <v>#VALUE!</v>
      </c>
      <c r="AN328" s="72" t="e">
        <f t="shared" si="131"/>
        <v>#VALUE!</v>
      </c>
      <c r="AO328" s="73" t="e">
        <f t="shared" si="132"/>
        <v>#VALUE!</v>
      </c>
      <c r="BL328" s="80"/>
      <c r="BM328" s="2"/>
      <c r="BN328" s="2"/>
      <c r="BO328" s="2"/>
      <c r="BP328" s="2"/>
      <c r="BQ328" s="10"/>
    </row>
    <row r="329" spans="2:69" ht="16.5" customHeight="1" thickBot="1">
      <c r="B329" s="14"/>
      <c r="C329" s="22" t="e">
        <f>VLOOKUP(A329,貼付!$A$2:$K$121,4,FALSE)</f>
        <v>#N/A</v>
      </c>
      <c r="D329" s="40" t="s">
        <v>317</v>
      </c>
      <c r="E329" s="47"/>
      <c r="F329" s="48"/>
      <c r="G329" s="49"/>
      <c r="H329" s="43"/>
      <c r="I329" s="36"/>
      <c r="R329" s="64" t="str">
        <f t="shared" si="133"/>
        <v/>
      </c>
      <c r="S329" s="65" t="str">
        <f t="shared" si="112"/>
        <v/>
      </c>
      <c r="U329" s="67" t="str">
        <f t="shared" si="113"/>
        <v>○</v>
      </c>
      <c r="V329" s="68" t="str">
        <f t="shared" si="114"/>
        <v>○</v>
      </c>
      <c r="W329" s="69" t="str">
        <f t="shared" si="115"/>
        <v>○</v>
      </c>
      <c r="X329" s="69" t="str">
        <f t="shared" si="116"/>
        <v>12桁不足しています。調整してください。</v>
      </c>
      <c r="Y329" s="69" t="str">
        <f t="shared" si="117"/>
        <v>×</v>
      </c>
      <c r="Z329" s="70"/>
      <c r="AA329" s="71" t="e">
        <f t="shared" si="118"/>
        <v>#VALUE!</v>
      </c>
      <c r="AB329" s="71" t="e">
        <f t="shared" si="119"/>
        <v>#VALUE!</v>
      </c>
      <c r="AC329" s="71" t="e">
        <f t="shared" si="120"/>
        <v>#VALUE!</v>
      </c>
      <c r="AD329" s="72" t="e">
        <f t="shared" si="121"/>
        <v>#VALUE!</v>
      </c>
      <c r="AE329" s="72" t="e">
        <f t="shared" si="122"/>
        <v>#VALUE!</v>
      </c>
      <c r="AF329" s="72" t="e">
        <f t="shared" si="123"/>
        <v>#VALUE!</v>
      </c>
      <c r="AG329" s="72" t="e">
        <f t="shared" si="124"/>
        <v>#VALUE!</v>
      </c>
      <c r="AH329" s="72" t="e">
        <f t="shared" si="125"/>
        <v>#VALUE!</v>
      </c>
      <c r="AI329" s="72" t="e">
        <f t="shared" si="126"/>
        <v>#VALUE!</v>
      </c>
      <c r="AJ329" s="72" t="e">
        <f t="shared" si="127"/>
        <v>#VALUE!</v>
      </c>
      <c r="AK329" s="72" t="e">
        <f t="shared" si="128"/>
        <v>#VALUE!</v>
      </c>
      <c r="AL329" s="71" t="e">
        <f t="shared" si="129"/>
        <v>#VALUE!</v>
      </c>
      <c r="AM329" s="70" t="e">
        <f t="shared" si="130"/>
        <v>#VALUE!</v>
      </c>
      <c r="AN329" s="72" t="e">
        <f t="shared" si="131"/>
        <v>#VALUE!</v>
      </c>
      <c r="AO329" s="73" t="e">
        <f t="shared" si="132"/>
        <v>#VALUE!</v>
      </c>
      <c r="BL329" s="80"/>
      <c r="BM329" s="2"/>
      <c r="BN329" s="2"/>
      <c r="BO329" s="2"/>
      <c r="BP329" s="2"/>
      <c r="BQ329" s="10"/>
    </row>
    <row r="330" spans="2:69" ht="16.5" customHeight="1" thickBot="1">
      <c r="B330" s="14"/>
      <c r="C330" s="22" t="e">
        <f>VLOOKUP(A330,貼付!$A$2:$K$121,4,FALSE)</f>
        <v>#N/A</v>
      </c>
      <c r="D330" s="40" t="s">
        <v>318</v>
      </c>
      <c r="E330" s="47"/>
      <c r="F330" s="48"/>
      <c r="G330" s="49"/>
      <c r="H330" s="43"/>
      <c r="I330" s="36"/>
      <c r="R330" s="64" t="str">
        <f t="shared" si="133"/>
        <v/>
      </c>
      <c r="S330" s="65" t="str">
        <f t="shared" si="112"/>
        <v/>
      </c>
      <c r="U330" s="67" t="str">
        <f t="shared" si="113"/>
        <v>○</v>
      </c>
      <c r="V330" s="68" t="str">
        <f t="shared" si="114"/>
        <v>○</v>
      </c>
      <c r="W330" s="69" t="str">
        <f t="shared" si="115"/>
        <v>○</v>
      </c>
      <c r="X330" s="69" t="str">
        <f t="shared" si="116"/>
        <v>12桁不足しています。調整してください。</v>
      </c>
      <c r="Y330" s="69" t="str">
        <f t="shared" si="117"/>
        <v>×</v>
      </c>
      <c r="Z330" s="70"/>
      <c r="AA330" s="71" t="e">
        <f t="shared" si="118"/>
        <v>#VALUE!</v>
      </c>
      <c r="AB330" s="71" t="e">
        <f t="shared" si="119"/>
        <v>#VALUE!</v>
      </c>
      <c r="AC330" s="71" t="e">
        <f t="shared" si="120"/>
        <v>#VALUE!</v>
      </c>
      <c r="AD330" s="72" t="e">
        <f t="shared" si="121"/>
        <v>#VALUE!</v>
      </c>
      <c r="AE330" s="72" t="e">
        <f t="shared" si="122"/>
        <v>#VALUE!</v>
      </c>
      <c r="AF330" s="72" t="e">
        <f t="shared" si="123"/>
        <v>#VALUE!</v>
      </c>
      <c r="AG330" s="72" t="e">
        <f t="shared" si="124"/>
        <v>#VALUE!</v>
      </c>
      <c r="AH330" s="72" t="e">
        <f t="shared" si="125"/>
        <v>#VALUE!</v>
      </c>
      <c r="AI330" s="72" t="e">
        <f t="shared" si="126"/>
        <v>#VALUE!</v>
      </c>
      <c r="AJ330" s="72" t="e">
        <f t="shared" si="127"/>
        <v>#VALUE!</v>
      </c>
      <c r="AK330" s="72" t="e">
        <f t="shared" si="128"/>
        <v>#VALUE!</v>
      </c>
      <c r="AL330" s="71" t="e">
        <f t="shared" si="129"/>
        <v>#VALUE!</v>
      </c>
      <c r="AM330" s="70" t="e">
        <f t="shared" si="130"/>
        <v>#VALUE!</v>
      </c>
      <c r="AN330" s="72" t="e">
        <f t="shared" si="131"/>
        <v>#VALUE!</v>
      </c>
      <c r="AO330" s="73" t="e">
        <f t="shared" si="132"/>
        <v>#VALUE!</v>
      </c>
      <c r="BL330" s="80"/>
      <c r="BM330" s="2"/>
      <c r="BN330" s="2"/>
      <c r="BO330" s="2"/>
      <c r="BP330" s="2"/>
      <c r="BQ330" s="10"/>
    </row>
    <row r="331" spans="2:69" ht="16.5" customHeight="1" thickBot="1">
      <c r="B331" s="14"/>
      <c r="C331" s="22" t="e">
        <f>VLOOKUP(A331,貼付!$A$2:$K$121,4,FALSE)</f>
        <v>#N/A</v>
      </c>
      <c r="D331" s="40" t="s">
        <v>319</v>
      </c>
      <c r="E331" s="47"/>
      <c r="F331" s="48"/>
      <c r="G331" s="49"/>
      <c r="H331" s="43"/>
      <c r="I331" s="36"/>
      <c r="R331" s="64" t="str">
        <f t="shared" si="133"/>
        <v/>
      </c>
      <c r="S331" s="65" t="str">
        <f t="shared" si="112"/>
        <v/>
      </c>
      <c r="U331" s="67" t="str">
        <f t="shared" si="113"/>
        <v>○</v>
      </c>
      <c r="V331" s="68" t="str">
        <f t="shared" si="114"/>
        <v>○</v>
      </c>
      <c r="W331" s="69" t="str">
        <f t="shared" si="115"/>
        <v>○</v>
      </c>
      <c r="X331" s="69" t="str">
        <f t="shared" si="116"/>
        <v>12桁不足しています。調整してください。</v>
      </c>
      <c r="Y331" s="69" t="str">
        <f t="shared" si="117"/>
        <v>×</v>
      </c>
      <c r="Z331" s="70"/>
      <c r="AA331" s="71" t="e">
        <f t="shared" si="118"/>
        <v>#VALUE!</v>
      </c>
      <c r="AB331" s="71" t="e">
        <f t="shared" si="119"/>
        <v>#VALUE!</v>
      </c>
      <c r="AC331" s="71" t="e">
        <f t="shared" si="120"/>
        <v>#VALUE!</v>
      </c>
      <c r="AD331" s="72" t="e">
        <f t="shared" si="121"/>
        <v>#VALUE!</v>
      </c>
      <c r="AE331" s="72" t="e">
        <f t="shared" si="122"/>
        <v>#VALUE!</v>
      </c>
      <c r="AF331" s="72" t="e">
        <f t="shared" si="123"/>
        <v>#VALUE!</v>
      </c>
      <c r="AG331" s="72" t="e">
        <f t="shared" si="124"/>
        <v>#VALUE!</v>
      </c>
      <c r="AH331" s="72" t="e">
        <f t="shared" si="125"/>
        <v>#VALUE!</v>
      </c>
      <c r="AI331" s="72" t="e">
        <f t="shared" si="126"/>
        <v>#VALUE!</v>
      </c>
      <c r="AJ331" s="72" t="e">
        <f t="shared" si="127"/>
        <v>#VALUE!</v>
      </c>
      <c r="AK331" s="72" t="e">
        <f t="shared" si="128"/>
        <v>#VALUE!</v>
      </c>
      <c r="AL331" s="71" t="e">
        <f t="shared" si="129"/>
        <v>#VALUE!</v>
      </c>
      <c r="AM331" s="70" t="e">
        <f t="shared" si="130"/>
        <v>#VALUE!</v>
      </c>
      <c r="AN331" s="72" t="e">
        <f t="shared" si="131"/>
        <v>#VALUE!</v>
      </c>
      <c r="AO331" s="73" t="e">
        <f t="shared" si="132"/>
        <v>#VALUE!</v>
      </c>
      <c r="BL331" s="80"/>
      <c r="BM331" s="2"/>
      <c r="BN331" s="2"/>
      <c r="BO331" s="2"/>
      <c r="BP331" s="2"/>
      <c r="BQ331" s="10"/>
    </row>
    <row r="332" spans="2:69" ht="16.5" customHeight="1" thickBot="1">
      <c r="B332" s="14"/>
      <c r="C332" s="22" t="e">
        <f>VLOOKUP(A332,貼付!$A$2:$K$121,4,FALSE)</f>
        <v>#N/A</v>
      </c>
      <c r="D332" s="40" t="s">
        <v>320</v>
      </c>
      <c r="E332" s="47"/>
      <c r="F332" s="48"/>
      <c r="G332" s="49"/>
      <c r="H332" s="43"/>
      <c r="I332" s="36"/>
      <c r="R332" s="64" t="str">
        <f t="shared" si="133"/>
        <v/>
      </c>
      <c r="S332" s="65" t="str">
        <f t="shared" si="112"/>
        <v/>
      </c>
      <c r="U332" s="67" t="str">
        <f t="shared" si="113"/>
        <v>○</v>
      </c>
      <c r="V332" s="68" t="str">
        <f t="shared" si="114"/>
        <v>○</v>
      </c>
      <c r="W332" s="69" t="str">
        <f t="shared" si="115"/>
        <v>○</v>
      </c>
      <c r="X332" s="69" t="str">
        <f t="shared" si="116"/>
        <v>12桁不足しています。調整してください。</v>
      </c>
      <c r="Y332" s="69" t="str">
        <f t="shared" si="117"/>
        <v>×</v>
      </c>
      <c r="Z332" s="70"/>
      <c r="AA332" s="71" t="e">
        <f t="shared" si="118"/>
        <v>#VALUE!</v>
      </c>
      <c r="AB332" s="71" t="e">
        <f t="shared" si="119"/>
        <v>#VALUE!</v>
      </c>
      <c r="AC332" s="71" t="e">
        <f t="shared" si="120"/>
        <v>#VALUE!</v>
      </c>
      <c r="AD332" s="72" t="e">
        <f t="shared" si="121"/>
        <v>#VALUE!</v>
      </c>
      <c r="AE332" s="72" t="e">
        <f t="shared" si="122"/>
        <v>#VALUE!</v>
      </c>
      <c r="AF332" s="72" t="e">
        <f t="shared" si="123"/>
        <v>#VALUE!</v>
      </c>
      <c r="AG332" s="72" t="e">
        <f t="shared" si="124"/>
        <v>#VALUE!</v>
      </c>
      <c r="AH332" s="72" t="e">
        <f t="shared" si="125"/>
        <v>#VALUE!</v>
      </c>
      <c r="AI332" s="72" t="e">
        <f t="shared" si="126"/>
        <v>#VALUE!</v>
      </c>
      <c r="AJ332" s="72" t="e">
        <f t="shared" si="127"/>
        <v>#VALUE!</v>
      </c>
      <c r="AK332" s="72" t="e">
        <f t="shared" si="128"/>
        <v>#VALUE!</v>
      </c>
      <c r="AL332" s="71" t="e">
        <f t="shared" si="129"/>
        <v>#VALUE!</v>
      </c>
      <c r="AM332" s="70" t="e">
        <f t="shared" si="130"/>
        <v>#VALUE!</v>
      </c>
      <c r="AN332" s="72" t="e">
        <f t="shared" si="131"/>
        <v>#VALUE!</v>
      </c>
      <c r="AO332" s="73" t="e">
        <f t="shared" si="132"/>
        <v>#VALUE!</v>
      </c>
      <c r="BL332" s="80"/>
      <c r="BM332" s="2"/>
      <c r="BN332" s="2"/>
      <c r="BO332" s="2"/>
      <c r="BP332" s="2"/>
      <c r="BQ332" s="10"/>
    </row>
    <row r="333" spans="2:69" ht="16.5" customHeight="1" thickBot="1">
      <c r="B333" s="14"/>
      <c r="C333" s="22" t="e">
        <f>VLOOKUP(A333,貼付!$A$2:$K$121,4,FALSE)</f>
        <v>#N/A</v>
      </c>
      <c r="D333" s="40" t="s">
        <v>321</v>
      </c>
      <c r="E333" s="47"/>
      <c r="F333" s="48"/>
      <c r="G333" s="49"/>
      <c r="H333" s="43"/>
      <c r="I333" s="36"/>
      <c r="R333" s="64" t="str">
        <f t="shared" si="133"/>
        <v/>
      </c>
      <c r="S333" s="65" t="str">
        <f t="shared" si="112"/>
        <v/>
      </c>
      <c r="U333" s="67" t="str">
        <f t="shared" si="113"/>
        <v>○</v>
      </c>
      <c r="V333" s="68" t="str">
        <f t="shared" si="114"/>
        <v>○</v>
      </c>
      <c r="W333" s="69" t="str">
        <f t="shared" si="115"/>
        <v>○</v>
      </c>
      <c r="X333" s="69" t="str">
        <f t="shared" si="116"/>
        <v>12桁不足しています。調整してください。</v>
      </c>
      <c r="Y333" s="69" t="str">
        <f t="shared" si="117"/>
        <v>×</v>
      </c>
      <c r="Z333" s="70"/>
      <c r="AA333" s="71" t="e">
        <f t="shared" si="118"/>
        <v>#VALUE!</v>
      </c>
      <c r="AB333" s="71" t="e">
        <f t="shared" si="119"/>
        <v>#VALUE!</v>
      </c>
      <c r="AC333" s="71" t="e">
        <f t="shared" si="120"/>
        <v>#VALUE!</v>
      </c>
      <c r="AD333" s="72" t="e">
        <f t="shared" si="121"/>
        <v>#VALUE!</v>
      </c>
      <c r="AE333" s="72" t="e">
        <f t="shared" si="122"/>
        <v>#VALUE!</v>
      </c>
      <c r="AF333" s="72" t="e">
        <f t="shared" si="123"/>
        <v>#VALUE!</v>
      </c>
      <c r="AG333" s="72" t="e">
        <f t="shared" si="124"/>
        <v>#VALUE!</v>
      </c>
      <c r="AH333" s="72" t="e">
        <f t="shared" si="125"/>
        <v>#VALUE!</v>
      </c>
      <c r="AI333" s="72" t="e">
        <f t="shared" si="126"/>
        <v>#VALUE!</v>
      </c>
      <c r="AJ333" s="72" t="e">
        <f t="shared" si="127"/>
        <v>#VALUE!</v>
      </c>
      <c r="AK333" s="72" t="e">
        <f t="shared" si="128"/>
        <v>#VALUE!</v>
      </c>
      <c r="AL333" s="71" t="e">
        <f t="shared" si="129"/>
        <v>#VALUE!</v>
      </c>
      <c r="AM333" s="70" t="e">
        <f t="shared" si="130"/>
        <v>#VALUE!</v>
      </c>
      <c r="AN333" s="72" t="e">
        <f t="shared" si="131"/>
        <v>#VALUE!</v>
      </c>
      <c r="AO333" s="73" t="e">
        <f t="shared" si="132"/>
        <v>#VALUE!</v>
      </c>
      <c r="BL333" s="80"/>
      <c r="BM333" s="2"/>
      <c r="BN333" s="2"/>
      <c r="BO333" s="2"/>
      <c r="BP333" s="2"/>
      <c r="BQ333" s="10"/>
    </row>
    <row r="334" spans="2:69" ht="16.5" customHeight="1" thickBot="1">
      <c r="B334" s="14"/>
      <c r="C334" s="22" t="e">
        <f>VLOOKUP(A334,貼付!$A$2:$K$121,4,FALSE)</f>
        <v>#N/A</v>
      </c>
      <c r="D334" s="40" t="s">
        <v>322</v>
      </c>
      <c r="E334" s="47"/>
      <c r="F334" s="48"/>
      <c r="G334" s="49"/>
      <c r="H334" s="43"/>
      <c r="I334" s="36"/>
      <c r="R334" s="64" t="str">
        <f t="shared" si="133"/>
        <v/>
      </c>
      <c r="S334" s="65" t="str">
        <f t="shared" si="112"/>
        <v/>
      </c>
      <c r="U334" s="67" t="str">
        <f t="shared" si="113"/>
        <v>○</v>
      </c>
      <c r="V334" s="68" t="str">
        <f t="shared" si="114"/>
        <v>○</v>
      </c>
      <c r="W334" s="69" t="str">
        <f t="shared" si="115"/>
        <v>○</v>
      </c>
      <c r="X334" s="69" t="str">
        <f t="shared" si="116"/>
        <v>12桁不足しています。調整してください。</v>
      </c>
      <c r="Y334" s="69" t="str">
        <f t="shared" si="117"/>
        <v>×</v>
      </c>
      <c r="Z334" s="70"/>
      <c r="AA334" s="71" t="e">
        <f t="shared" si="118"/>
        <v>#VALUE!</v>
      </c>
      <c r="AB334" s="71" t="e">
        <f t="shared" si="119"/>
        <v>#VALUE!</v>
      </c>
      <c r="AC334" s="71" t="e">
        <f t="shared" si="120"/>
        <v>#VALUE!</v>
      </c>
      <c r="AD334" s="72" t="e">
        <f t="shared" si="121"/>
        <v>#VALUE!</v>
      </c>
      <c r="AE334" s="72" t="e">
        <f t="shared" si="122"/>
        <v>#VALUE!</v>
      </c>
      <c r="AF334" s="72" t="e">
        <f t="shared" si="123"/>
        <v>#VALUE!</v>
      </c>
      <c r="AG334" s="72" t="e">
        <f t="shared" si="124"/>
        <v>#VALUE!</v>
      </c>
      <c r="AH334" s="72" t="e">
        <f t="shared" si="125"/>
        <v>#VALUE!</v>
      </c>
      <c r="AI334" s="72" t="e">
        <f t="shared" si="126"/>
        <v>#VALUE!</v>
      </c>
      <c r="AJ334" s="72" t="e">
        <f t="shared" si="127"/>
        <v>#VALUE!</v>
      </c>
      <c r="AK334" s="72" t="e">
        <f t="shared" si="128"/>
        <v>#VALUE!</v>
      </c>
      <c r="AL334" s="71" t="e">
        <f t="shared" si="129"/>
        <v>#VALUE!</v>
      </c>
      <c r="AM334" s="70" t="e">
        <f t="shared" si="130"/>
        <v>#VALUE!</v>
      </c>
      <c r="AN334" s="72" t="e">
        <f t="shared" si="131"/>
        <v>#VALUE!</v>
      </c>
      <c r="AO334" s="73" t="e">
        <f t="shared" si="132"/>
        <v>#VALUE!</v>
      </c>
      <c r="BL334" s="80"/>
      <c r="BM334" s="2"/>
      <c r="BN334" s="2"/>
      <c r="BO334" s="2"/>
      <c r="BP334" s="2"/>
      <c r="BQ334" s="10"/>
    </row>
    <row r="335" spans="2:69" ht="16.5" customHeight="1" thickBot="1">
      <c r="B335" s="14"/>
      <c r="C335" s="22" t="e">
        <f>VLOOKUP(A335,貼付!$A$2:$K$121,4,FALSE)</f>
        <v>#N/A</v>
      </c>
      <c r="D335" s="40" t="s">
        <v>323</v>
      </c>
      <c r="E335" s="47"/>
      <c r="F335" s="48"/>
      <c r="G335" s="49"/>
      <c r="H335" s="43"/>
      <c r="I335" s="36"/>
      <c r="R335" s="64" t="str">
        <f t="shared" si="133"/>
        <v/>
      </c>
      <c r="S335" s="65" t="str">
        <f t="shared" si="112"/>
        <v/>
      </c>
      <c r="U335" s="67" t="str">
        <f t="shared" si="113"/>
        <v>○</v>
      </c>
      <c r="V335" s="68" t="str">
        <f t="shared" si="114"/>
        <v>○</v>
      </c>
      <c r="W335" s="69" t="str">
        <f t="shared" si="115"/>
        <v>○</v>
      </c>
      <c r="X335" s="69" t="str">
        <f t="shared" si="116"/>
        <v>12桁不足しています。調整してください。</v>
      </c>
      <c r="Y335" s="69" t="str">
        <f t="shared" si="117"/>
        <v>×</v>
      </c>
      <c r="Z335" s="70"/>
      <c r="AA335" s="71" t="e">
        <f t="shared" si="118"/>
        <v>#VALUE!</v>
      </c>
      <c r="AB335" s="71" t="e">
        <f t="shared" si="119"/>
        <v>#VALUE!</v>
      </c>
      <c r="AC335" s="71" t="e">
        <f t="shared" si="120"/>
        <v>#VALUE!</v>
      </c>
      <c r="AD335" s="72" t="e">
        <f t="shared" si="121"/>
        <v>#VALUE!</v>
      </c>
      <c r="AE335" s="72" t="e">
        <f t="shared" si="122"/>
        <v>#VALUE!</v>
      </c>
      <c r="AF335" s="72" t="e">
        <f t="shared" si="123"/>
        <v>#VALUE!</v>
      </c>
      <c r="AG335" s="72" t="e">
        <f t="shared" si="124"/>
        <v>#VALUE!</v>
      </c>
      <c r="AH335" s="72" t="e">
        <f t="shared" si="125"/>
        <v>#VALUE!</v>
      </c>
      <c r="AI335" s="72" t="e">
        <f t="shared" si="126"/>
        <v>#VALUE!</v>
      </c>
      <c r="AJ335" s="72" t="e">
        <f t="shared" si="127"/>
        <v>#VALUE!</v>
      </c>
      <c r="AK335" s="72" t="e">
        <f t="shared" si="128"/>
        <v>#VALUE!</v>
      </c>
      <c r="AL335" s="71" t="e">
        <f t="shared" si="129"/>
        <v>#VALUE!</v>
      </c>
      <c r="AM335" s="70" t="e">
        <f t="shared" si="130"/>
        <v>#VALUE!</v>
      </c>
      <c r="AN335" s="72" t="e">
        <f t="shared" si="131"/>
        <v>#VALUE!</v>
      </c>
      <c r="AO335" s="73" t="e">
        <f t="shared" si="132"/>
        <v>#VALUE!</v>
      </c>
      <c r="BL335" s="80"/>
      <c r="BM335" s="2"/>
      <c r="BN335" s="2"/>
      <c r="BO335" s="2"/>
      <c r="BP335" s="2"/>
      <c r="BQ335" s="10"/>
    </row>
    <row r="336" spans="2:69" ht="16.5" customHeight="1" thickBot="1">
      <c r="B336" s="14"/>
      <c r="C336" s="22" t="e">
        <f>VLOOKUP(A336,貼付!$A$2:$K$121,4,FALSE)</f>
        <v>#N/A</v>
      </c>
      <c r="D336" s="40" t="s">
        <v>324</v>
      </c>
      <c r="E336" s="47"/>
      <c r="F336" s="48"/>
      <c r="G336" s="49"/>
      <c r="H336" s="43"/>
      <c r="I336" s="36"/>
      <c r="R336" s="64" t="str">
        <f t="shared" si="133"/>
        <v/>
      </c>
      <c r="S336" s="65" t="str">
        <f t="shared" si="112"/>
        <v/>
      </c>
      <c r="U336" s="67" t="str">
        <f t="shared" si="113"/>
        <v>○</v>
      </c>
      <c r="V336" s="68" t="str">
        <f t="shared" si="114"/>
        <v>○</v>
      </c>
      <c r="W336" s="69" t="str">
        <f t="shared" si="115"/>
        <v>○</v>
      </c>
      <c r="X336" s="69" t="str">
        <f t="shared" si="116"/>
        <v>12桁不足しています。調整してください。</v>
      </c>
      <c r="Y336" s="69" t="str">
        <f t="shared" si="117"/>
        <v>×</v>
      </c>
      <c r="Z336" s="70"/>
      <c r="AA336" s="71" t="e">
        <f t="shared" si="118"/>
        <v>#VALUE!</v>
      </c>
      <c r="AB336" s="71" t="e">
        <f t="shared" si="119"/>
        <v>#VALUE!</v>
      </c>
      <c r="AC336" s="71" t="e">
        <f t="shared" si="120"/>
        <v>#VALUE!</v>
      </c>
      <c r="AD336" s="72" t="e">
        <f t="shared" si="121"/>
        <v>#VALUE!</v>
      </c>
      <c r="AE336" s="72" t="e">
        <f t="shared" si="122"/>
        <v>#VALUE!</v>
      </c>
      <c r="AF336" s="72" t="e">
        <f t="shared" si="123"/>
        <v>#VALUE!</v>
      </c>
      <c r="AG336" s="72" t="e">
        <f t="shared" si="124"/>
        <v>#VALUE!</v>
      </c>
      <c r="AH336" s="72" t="e">
        <f t="shared" si="125"/>
        <v>#VALUE!</v>
      </c>
      <c r="AI336" s="72" t="e">
        <f t="shared" si="126"/>
        <v>#VALUE!</v>
      </c>
      <c r="AJ336" s="72" t="e">
        <f t="shared" si="127"/>
        <v>#VALUE!</v>
      </c>
      <c r="AK336" s="72" t="e">
        <f t="shared" si="128"/>
        <v>#VALUE!</v>
      </c>
      <c r="AL336" s="71" t="e">
        <f t="shared" si="129"/>
        <v>#VALUE!</v>
      </c>
      <c r="AM336" s="70" t="e">
        <f t="shared" si="130"/>
        <v>#VALUE!</v>
      </c>
      <c r="AN336" s="72" t="e">
        <f t="shared" si="131"/>
        <v>#VALUE!</v>
      </c>
      <c r="AO336" s="73" t="e">
        <f t="shared" si="132"/>
        <v>#VALUE!</v>
      </c>
      <c r="BL336" s="80"/>
      <c r="BM336" s="2"/>
      <c r="BN336" s="2"/>
      <c r="BO336" s="2"/>
      <c r="BP336" s="2"/>
      <c r="BQ336" s="10"/>
    </row>
    <row r="337" spans="2:69" ht="16.5" customHeight="1" thickBot="1">
      <c r="B337" s="14"/>
      <c r="C337" s="22" t="e">
        <f>VLOOKUP(A337,貼付!$A$2:$K$121,4,FALSE)</f>
        <v>#N/A</v>
      </c>
      <c r="D337" s="40" t="s">
        <v>325</v>
      </c>
      <c r="E337" s="47"/>
      <c r="F337" s="48"/>
      <c r="G337" s="49"/>
      <c r="H337" s="43"/>
      <c r="I337" s="36"/>
      <c r="R337" s="64" t="str">
        <f t="shared" si="133"/>
        <v/>
      </c>
      <c r="S337" s="65" t="str">
        <f t="shared" si="112"/>
        <v/>
      </c>
      <c r="U337" s="67" t="str">
        <f t="shared" si="113"/>
        <v>○</v>
      </c>
      <c r="V337" s="68" t="str">
        <f t="shared" si="114"/>
        <v>○</v>
      </c>
      <c r="W337" s="69" t="str">
        <f t="shared" si="115"/>
        <v>○</v>
      </c>
      <c r="X337" s="69" t="str">
        <f t="shared" si="116"/>
        <v>12桁不足しています。調整してください。</v>
      </c>
      <c r="Y337" s="69" t="str">
        <f t="shared" si="117"/>
        <v>×</v>
      </c>
      <c r="Z337" s="70"/>
      <c r="AA337" s="71" t="e">
        <f t="shared" si="118"/>
        <v>#VALUE!</v>
      </c>
      <c r="AB337" s="71" t="e">
        <f t="shared" si="119"/>
        <v>#VALUE!</v>
      </c>
      <c r="AC337" s="71" t="e">
        <f t="shared" si="120"/>
        <v>#VALUE!</v>
      </c>
      <c r="AD337" s="72" t="e">
        <f t="shared" si="121"/>
        <v>#VALUE!</v>
      </c>
      <c r="AE337" s="72" t="e">
        <f t="shared" si="122"/>
        <v>#VALUE!</v>
      </c>
      <c r="AF337" s="72" t="e">
        <f t="shared" si="123"/>
        <v>#VALUE!</v>
      </c>
      <c r="AG337" s="72" t="e">
        <f t="shared" si="124"/>
        <v>#VALUE!</v>
      </c>
      <c r="AH337" s="72" t="e">
        <f t="shared" si="125"/>
        <v>#VALUE!</v>
      </c>
      <c r="AI337" s="72" t="e">
        <f t="shared" si="126"/>
        <v>#VALUE!</v>
      </c>
      <c r="AJ337" s="72" t="e">
        <f t="shared" si="127"/>
        <v>#VALUE!</v>
      </c>
      <c r="AK337" s="72" t="e">
        <f t="shared" si="128"/>
        <v>#VALUE!</v>
      </c>
      <c r="AL337" s="71" t="e">
        <f t="shared" si="129"/>
        <v>#VALUE!</v>
      </c>
      <c r="AM337" s="70" t="e">
        <f t="shared" si="130"/>
        <v>#VALUE!</v>
      </c>
      <c r="AN337" s="72" t="e">
        <f t="shared" si="131"/>
        <v>#VALUE!</v>
      </c>
      <c r="AO337" s="73" t="e">
        <f t="shared" si="132"/>
        <v>#VALUE!</v>
      </c>
      <c r="BL337" s="80"/>
      <c r="BM337" s="2"/>
      <c r="BN337" s="2"/>
      <c r="BO337" s="2"/>
      <c r="BP337" s="2"/>
      <c r="BQ337" s="10"/>
    </row>
    <row r="338" spans="2:69" ht="16.5" customHeight="1" thickBot="1">
      <c r="B338" s="14"/>
      <c r="C338" s="22" t="e">
        <f>VLOOKUP(A338,貼付!$A$2:$K$121,4,FALSE)</f>
        <v>#N/A</v>
      </c>
      <c r="D338" s="40" t="s">
        <v>326</v>
      </c>
      <c r="E338" s="47"/>
      <c r="F338" s="48"/>
      <c r="G338" s="49"/>
      <c r="H338" s="43"/>
      <c r="I338" s="36"/>
      <c r="R338" s="64" t="str">
        <f t="shared" si="133"/>
        <v/>
      </c>
      <c r="S338" s="65" t="str">
        <f t="shared" si="112"/>
        <v/>
      </c>
      <c r="U338" s="67" t="str">
        <f t="shared" si="113"/>
        <v>○</v>
      </c>
      <c r="V338" s="68" t="str">
        <f t="shared" si="114"/>
        <v>○</v>
      </c>
      <c r="W338" s="69" t="str">
        <f t="shared" si="115"/>
        <v>○</v>
      </c>
      <c r="X338" s="69" t="str">
        <f t="shared" si="116"/>
        <v>12桁不足しています。調整してください。</v>
      </c>
      <c r="Y338" s="69" t="str">
        <f t="shared" si="117"/>
        <v>×</v>
      </c>
      <c r="Z338" s="70"/>
      <c r="AA338" s="71" t="e">
        <f t="shared" si="118"/>
        <v>#VALUE!</v>
      </c>
      <c r="AB338" s="71" t="e">
        <f t="shared" si="119"/>
        <v>#VALUE!</v>
      </c>
      <c r="AC338" s="71" t="e">
        <f t="shared" si="120"/>
        <v>#VALUE!</v>
      </c>
      <c r="AD338" s="72" t="e">
        <f t="shared" si="121"/>
        <v>#VALUE!</v>
      </c>
      <c r="AE338" s="72" t="e">
        <f t="shared" si="122"/>
        <v>#VALUE!</v>
      </c>
      <c r="AF338" s="72" t="e">
        <f t="shared" si="123"/>
        <v>#VALUE!</v>
      </c>
      <c r="AG338" s="72" t="e">
        <f t="shared" si="124"/>
        <v>#VALUE!</v>
      </c>
      <c r="AH338" s="72" t="e">
        <f t="shared" si="125"/>
        <v>#VALUE!</v>
      </c>
      <c r="AI338" s="72" t="e">
        <f t="shared" si="126"/>
        <v>#VALUE!</v>
      </c>
      <c r="AJ338" s="72" t="e">
        <f t="shared" si="127"/>
        <v>#VALUE!</v>
      </c>
      <c r="AK338" s="72" t="e">
        <f t="shared" si="128"/>
        <v>#VALUE!</v>
      </c>
      <c r="AL338" s="71" t="e">
        <f t="shared" si="129"/>
        <v>#VALUE!</v>
      </c>
      <c r="AM338" s="70" t="e">
        <f t="shared" si="130"/>
        <v>#VALUE!</v>
      </c>
      <c r="AN338" s="72" t="e">
        <f t="shared" si="131"/>
        <v>#VALUE!</v>
      </c>
      <c r="AO338" s="73" t="e">
        <f t="shared" si="132"/>
        <v>#VALUE!</v>
      </c>
      <c r="BL338" s="80"/>
      <c r="BM338" s="2"/>
      <c r="BN338" s="2"/>
      <c r="BO338" s="2"/>
      <c r="BP338" s="2"/>
      <c r="BQ338" s="10"/>
    </row>
    <row r="339" spans="2:69" ht="16.5" customHeight="1" thickBot="1">
      <c r="B339" s="14"/>
      <c r="C339" s="22" t="e">
        <f>VLOOKUP(A339,貼付!$A$2:$K$121,4,FALSE)</f>
        <v>#N/A</v>
      </c>
      <c r="D339" s="40" t="s">
        <v>327</v>
      </c>
      <c r="E339" s="47"/>
      <c r="F339" s="48"/>
      <c r="G339" s="49"/>
      <c r="H339" s="43"/>
      <c r="I339" s="36"/>
      <c r="R339" s="64" t="str">
        <f t="shared" si="133"/>
        <v/>
      </c>
      <c r="S339" s="65" t="str">
        <f t="shared" si="112"/>
        <v/>
      </c>
      <c r="U339" s="67" t="str">
        <f t="shared" si="113"/>
        <v>○</v>
      </c>
      <c r="V339" s="68" t="str">
        <f t="shared" si="114"/>
        <v>○</v>
      </c>
      <c r="W339" s="69" t="str">
        <f t="shared" si="115"/>
        <v>○</v>
      </c>
      <c r="X339" s="69" t="str">
        <f t="shared" si="116"/>
        <v>12桁不足しています。調整してください。</v>
      </c>
      <c r="Y339" s="69" t="str">
        <f t="shared" si="117"/>
        <v>×</v>
      </c>
      <c r="Z339" s="70"/>
      <c r="AA339" s="71" t="e">
        <f t="shared" si="118"/>
        <v>#VALUE!</v>
      </c>
      <c r="AB339" s="71" t="e">
        <f t="shared" si="119"/>
        <v>#VALUE!</v>
      </c>
      <c r="AC339" s="71" t="e">
        <f t="shared" si="120"/>
        <v>#VALUE!</v>
      </c>
      <c r="AD339" s="72" t="e">
        <f t="shared" si="121"/>
        <v>#VALUE!</v>
      </c>
      <c r="AE339" s="72" t="e">
        <f t="shared" si="122"/>
        <v>#VALUE!</v>
      </c>
      <c r="AF339" s="72" t="e">
        <f t="shared" si="123"/>
        <v>#VALUE!</v>
      </c>
      <c r="AG339" s="72" t="e">
        <f t="shared" si="124"/>
        <v>#VALUE!</v>
      </c>
      <c r="AH339" s="72" t="e">
        <f t="shared" si="125"/>
        <v>#VALUE!</v>
      </c>
      <c r="AI339" s="72" t="e">
        <f t="shared" si="126"/>
        <v>#VALUE!</v>
      </c>
      <c r="AJ339" s="72" t="e">
        <f t="shared" si="127"/>
        <v>#VALUE!</v>
      </c>
      <c r="AK339" s="72" t="e">
        <f t="shared" si="128"/>
        <v>#VALUE!</v>
      </c>
      <c r="AL339" s="71" t="e">
        <f t="shared" si="129"/>
        <v>#VALUE!</v>
      </c>
      <c r="AM339" s="70" t="e">
        <f t="shared" si="130"/>
        <v>#VALUE!</v>
      </c>
      <c r="AN339" s="72" t="e">
        <f t="shared" si="131"/>
        <v>#VALUE!</v>
      </c>
      <c r="AO339" s="73" t="e">
        <f t="shared" si="132"/>
        <v>#VALUE!</v>
      </c>
      <c r="BL339" s="80"/>
      <c r="BM339" s="2"/>
      <c r="BN339" s="2"/>
      <c r="BO339" s="2"/>
      <c r="BP339" s="2"/>
      <c r="BQ339" s="10"/>
    </row>
    <row r="340" spans="2:69" ht="16.5" customHeight="1" thickBot="1">
      <c r="B340" s="14"/>
      <c r="C340" s="22" t="e">
        <f>VLOOKUP(A340,貼付!$A$2:$K$121,4,FALSE)</f>
        <v>#N/A</v>
      </c>
      <c r="D340" s="40" t="s">
        <v>328</v>
      </c>
      <c r="E340" s="47"/>
      <c r="F340" s="48"/>
      <c r="G340" s="49"/>
      <c r="H340" s="43"/>
      <c r="I340" s="36"/>
      <c r="R340" s="64" t="str">
        <f t="shared" si="133"/>
        <v/>
      </c>
      <c r="S340" s="65" t="str">
        <f t="shared" si="112"/>
        <v/>
      </c>
      <c r="U340" s="67" t="str">
        <f t="shared" si="113"/>
        <v>○</v>
      </c>
      <c r="V340" s="68" t="str">
        <f t="shared" si="114"/>
        <v>○</v>
      </c>
      <c r="W340" s="69" t="str">
        <f t="shared" si="115"/>
        <v>○</v>
      </c>
      <c r="X340" s="69" t="str">
        <f t="shared" si="116"/>
        <v>12桁不足しています。調整してください。</v>
      </c>
      <c r="Y340" s="69" t="str">
        <f t="shared" si="117"/>
        <v>×</v>
      </c>
      <c r="Z340" s="70"/>
      <c r="AA340" s="71" t="e">
        <f t="shared" si="118"/>
        <v>#VALUE!</v>
      </c>
      <c r="AB340" s="71" t="e">
        <f t="shared" si="119"/>
        <v>#VALUE!</v>
      </c>
      <c r="AC340" s="71" t="e">
        <f t="shared" si="120"/>
        <v>#VALUE!</v>
      </c>
      <c r="AD340" s="72" t="e">
        <f t="shared" si="121"/>
        <v>#VALUE!</v>
      </c>
      <c r="AE340" s="72" t="e">
        <f t="shared" si="122"/>
        <v>#VALUE!</v>
      </c>
      <c r="AF340" s="72" t="e">
        <f t="shared" si="123"/>
        <v>#VALUE!</v>
      </c>
      <c r="AG340" s="72" t="e">
        <f t="shared" si="124"/>
        <v>#VALUE!</v>
      </c>
      <c r="AH340" s="72" t="e">
        <f t="shared" si="125"/>
        <v>#VALUE!</v>
      </c>
      <c r="AI340" s="72" t="e">
        <f t="shared" si="126"/>
        <v>#VALUE!</v>
      </c>
      <c r="AJ340" s="72" t="e">
        <f t="shared" si="127"/>
        <v>#VALUE!</v>
      </c>
      <c r="AK340" s="72" t="e">
        <f t="shared" si="128"/>
        <v>#VALUE!</v>
      </c>
      <c r="AL340" s="71" t="e">
        <f t="shared" si="129"/>
        <v>#VALUE!</v>
      </c>
      <c r="AM340" s="70" t="e">
        <f t="shared" si="130"/>
        <v>#VALUE!</v>
      </c>
      <c r="AN340" s="72" t="e">
        <f t="shared" si="131"/>
        <v>#VALUE!</v>
      </c>
      <c r="AO340" s="73" t="e">
        <f t="shared" si="132"/>
        <v>#VALUE!</v>
      </c>
      <c r="BL340" s="80"/>
      <c r="BM340" s="2"/>
      <c r="BN340" s="2"/>
      <c r="BO340" s="2"/>
      <c r="BP340" s="2"/>
      <c r="BQ340" s="10"/>
    </row>
    <row r="341" spans="2:69" ht="16.5" customHeight="1" thickBot="1">
      <c r="B341" s="14"/>
      <c r="C341" s="22" t="e">
        <f>VLOOKUP(A341,貼付!$A$2:$K$121,4,FALSE)</f>
        <v>#N/A</v>
      </c>
      <c r="D341" s="40" t="s">
        <v>329</v>
      </c>
      <c r="E341" s="47"/>
      <c r="F341" s="48"/>
      <c r="G341" s="49"/>
      <c r="H341" s="43"/>
      <c r="I341" s="36"/>
      <c r="R341" s="64" t="str">
        <f t="shared" si="133"/>
        <v/>
      </c>
      <c r="S341" s="65" t="str">
        <f t="shared" si="112"/>
        <v/>
      </c>
      <c r="U341" s="67" t="str">
        <f t="shared" si="113"/>
        <v>○</v>
      </c>
      <c r="V341" s="68" t="str">
        <f t="shared" si="114"/>
        <v>○</v>
      </c>
      <c r="W341" s="69" t="str">
        <f t="shared" si="115"/>
        <v>○</v>
      </c>
      <c r="X341" s="69" t="str">
        <f t="shared" si="116"/>
        <v>12桁不足しています。調整してください。</v>
      </c>
      <c r="Y341" s="69" t="str">
        <f t="shared" si="117"/>
        <v>×</v>
      </c>
      <c r="Z341" s="70"/>
      <c r="AA341" s="71" t="e">
        <f t="shared" si="118"/>
        <v>#VALUE!</v>
      </c>
      <c r="AB341" s="71" t="e">
        <f t="shared" si="119"/>
        <v>#VALUE!</v>
      </c>
      <c r="AC341" s="71" t="e">
        <f t="shared" si="120"/>
        <v>#VALUE!</v>
      </c>
      <c r="AD341" s="72" t="e">
        <f t="shared" si="121"/>
        <v>#VALUE!</v>
      </c>
      <c r="AE341" s="72" t="e">
        <f t="shared" si="122"/>
        <v>#VALUE!</v>
      </c>
      <c r="AF341" s="72" t="e">
        <f t="shared" si="123"/>
        <v>#VALUE!</v>
      </c>
      <c r="AG341" s="72" t="e">
        <f t="shared" si="124"/>
        <v>#VALUE!</v>
      </c>
      <c r="AH341" s="72" t="e">
        <f t="shared" si="125"/>
        <v>#VALUE!</v>
      </c>
      <c r="AI341" s="72" t="e">
        <f t="shared" si="126"/>
        <v>#VALUE!</v>
      </c>
      <c r="AJ341" s="72" t="e">
        <f t="shared" si="127"/>
        <v>#VALUE!</v>
      </c>
      <c r="AK341" s="72" t="e">
        <f t="shared" si="128"/>
        <v>#VALUE!</v>
      </c>
      <c r="AL341" s="71" t="e">
        <f t="shared" si="129"/>
        <v>#VALUE!</v>
      </c>
      <c r="AM341" s="70" t="e">
        <f t="shared" si="130"/>
        <v>#VALUE!</v>
      </c>
      <c r="AN341" s="72" t="e">
        <f t="shared" si="131"/>
        <v>#VALUE!</v>
      </c>
      <c r="AO341" s="73" t="e">
        <f t="shared" si="132"/>
        <v>#VALUE!</v>
      </c>
      <c r="BL341" s="80"/>
      <c r="BM341" s="2"/>
      <c r="BN341" s="2"/>
      <c r="BO341" s="2"/>
      <c r="BP341" s="2"/>
      <c r="BQ341" s="10"/>
    </row>
    <row r="342" spans="2:69" ht="16.5" customHeight="1" thickBot="1">
      <c r="B342" s="14"/>
      <c r="C342" s="22" t="e">
        <f>VLOOKUP(A342,貼付!$A$2:$K$121,4,FALSE)</f>
        <v>#N/A</v>
      </c>
      <c r="D342" s="40" t="s">
        <v>330</v>
      </c>
      <c r="E342" s="47"/>
      <c r="F342" s="48"/>
      <c r="G342" s="49"/>
      <c r="H342" s="43"/>
      <c r="I342" s="36"/>
      <c r="R342" s="64" t="str">
        <f t="shared" si="133"/>
        <v/>
      </c>
      <c r="S342" s="65" t="str">
        <f t="shared" si="112"/>
        <v/>
      </c>
      <c r="U342" s="67" t="str">
        <f t="shared" si="113"/>
        <v>○</v>
      </c>
      <c r="V342" s="68" t="str">
        <f t="shared" si="114"/>
        <v>○</v>
      </c>
      <c r="W342" s="69" t="str">
        <f t="shared" si="115"/>
        <v>○</v>
      </c>
      <c r="X342" s="69" t="str">
        <f t="shared" si="116"/>
        <v>12桁不足しています。調整してください。</v>
      </c>
      <c r="Y342" s="69" t="str">
        <f t="shared" si="117"/>
        <v>×</v>
      </c>
      <c r="Z342" s="70"/>
      <c r="AA342" s="71" t="e">
        <f t="shared" si="118"/>
        <v>#VALUE!</v>
      </c>
      <c r="AB342" s="71" t="e">
        <f t="shared" si="119"/>
        <v>#VALUE!</v>
      </c>
      <c r="AC342" s="71" t="e">
        <f t="shared" si="120"/>
        <v>#VALUE!</v>
      </c>
      <c r="AD342" s="72" t="e">
        <f t="shared" si="121"/>
        <v>#VALUE!</v>
      </c>
      <c r="AE342" s="72" t="e">
        <f t="shared" si="122"/>
        <v>#VALUE!</v>
      </c>
      <c r="AF342" s="72" t="e">
        <f t="shared" si="123"/>
        <v>#VALUE!</v>
      </c>
      <c r="AG342" s="72" t="e">
        <f t="shared" si="124"/>
        <v>#VALUE!</v>
      </c>
      <c r="AH342" s="72" t="e">
        <f t="shared" si="125"/>
        <v>#VALUE!</v>
      </c>
      <c r="AI342" s="72" t="e">
        <f t="shared" si="126"/>
        <v>#VALUE!</v>
      </c>
      <c r="AJ342" s="72" t="e">
        <f t="shared" si="127"/>
        <v>#VALUE!</v>
      </c>
      <c r="AK342" s="72" t="e">
        <f t="shared" si="128"/>
        <v>#VALUE!</v>
      </c>
      <c r="AL342" s="71" t="e">
        <f t="shared" si="129"/>
        <v>#VALUE!</v>
      </c>
      <c r="AM342" s="70" t="e">
        <f t="shared" si="130"/>
        <v>#VALUE!</v>
      </c>
      <c r="AN342" s="72" t="e">
        <f t="shared" si="131"/>
        <v>#VALUE!</v>
      </c>
      <c r="AO342" s="73" t="e">
        <f t="shared" si="132"/>
        <v>#VALUE!</v>
      </c>
      <c r="BL342" s="80"/>
      <c r="BM342" s="2"/>
      <c r="BN342" s="2"/>
      <c r="BO342" s="2"/>
      <c r="BP342" s="2"/>
      <c r="BQ342" s="10"/>
    </row>
    <row r="343" spans="2:69" ht="16.5" customHeight="1" thickBot="1">
      <c r="B343" s="14"/>
      <c r="C343" s="22" t="e">
        <f>VLOOKUP(A343,貼付!$A$2:$K$121,4,FALSE)</f>
        <v>#N/A</v>
      </c>
      <c r="D343" s="40" t="s">
        <v>331</v>
      </c>
      <c r="E343" s="47"/>
      <c r="F343" s="48"/>
      <c r="G343" s="49"/>
      <c r="H343" s="43"/>
      <c r="I343" s="36"/>
      <c r="R343" s="64" t="str">
        <f t="shared" si="133"/>
        <v/>
      </c>
      <c r="S343" s="65" t="str">
        <f t="shared" si="112"/>
        <v/>
      </c>
      <c r="U343" s="67" t="str">
        <f t="shared" si="113"/>
        <v>○</v>
      </c>
      <c r="V343" s="68" t="str">
        <f t="shared" si="114"/>
        <v>○</v>
      </c>
      <c r="W343" s="69" t="str">
        <f t="shared" si="115"/>
        <v>○</v>
      </c>
      <c r="X343" s="69" t="str">
        <f t="shared" si="116"/>
        <v>12桁不足しています。調整してください。</v>
      </c>
      <c r="Y343" s="69" t="str">
        <f t="shared" si="117"/>
        <v>×</v>
      </c>
      <c r="Z343" s="70"/>
      <c r="AA343" s="71" t="e">
        <f t="shared" si="118"/>
        <v>#VALUE!</v>
      </c>
      <c r="AB343" s="71" t="e">
        <f t="shared" si="119"/>
        <v>#VALUE!</v>
      </c>
      <c r="AC343" s="71" t="e">
        <f t="shared" si="120"/>
        <v>#VALUE!</v>
      </c>
      <c r="AD343" s="72" t="e">
        <f t="shared" si="121"/>
        <v>#VALUE!</v>
      </c>
      <c r="AE343" s="72" t="e">
        <f t="shared" si="122"/>
        <v>#VALUE!</v>
      </c>
      <c r="AF343" s="72" t="e">
        <f t="shared" si="123"/>
        <v>#VALUE!</v>
      </c>
      <c r="AG343" s="72" t="e">
        <f t="shared" si="124"/>
        <v>#VALUE!</v>
      </c>
      <c r="AH343" s="72" t="e">
        <f t="shared" si="125"/>
        <v>#VALUE!</v>
      </c>
      <c r="AI343" s="72" t="e">
        <f t="shared" si="126"/>
        <v>#VALUE!</v>
      </c>
      <c r="AJ343" s="72" t="e">
        <f t="shared" si="127"/>
        <v>#VALUE!</v>
      </c>
      <c r="AK343" s="72" t="e">
        <f t="shared" si="128"/>
        <v>#VALUE!</v>
      </c>
      <c r="AL343" s="71" t="e">
        <f t="shared" si="129"/>
        <v>#VALUE!</v>
      </c>
      <c r="AM343" s="70" t="e">
        <f t="shared" si="130"/>
        <v>#VALUE!</v>
      </c>
      <c r="AN343" s="72" t="e">
        <f t="shared" si="131"/>
        <v>#VALUE!</v>
      </c>
      <c r="AO343" s="73" t="e">
        <f t="shared" si="132"/>
        <v>#VALUE!</v>
      </c>
      <c r="BL343" s="80"/>
      <c r="BM343" s="2"/>
      <c r="BN343" s="2"/>
      <c r="BO343" s="2"/>
      <c r="BP343" s="2"/>
      <c r="BQ343" s="10"/>
    </row>
    <row r="344" spans="2:69" ht="16.5" customHeight="1" thickBot="1">
      <c r="B344" s="14"/>
      <c r="C344" s="22" t="e">
        <f>VLOOKUP(A344,貼付!$A$2:$K$121,4,FALSE)</f>
        <v>#N/A</v>
      </c>
      <c r="D344" s="40" t="s">
        <v>332</v>
      </c>
      <c r="E344" s="47"/>
      <c r="F344" s="48"/>
      <c r="G344" s="49"/>
      <c r="H344" s="43"/>
      <c r="I344" s="36"/>
      <c r="R344" s="64" t="str">
        <f t="shared" si="133"/>
        <v/>
      </c>
      <c r="S344" s="65" t="str">
        <f t="shared" si="112"/>
        <v/>
      </c>
      <c r="U344" s="67" t="str">
        <f t="shared" si="113"/>
        <v>○</v>
      </c>
      <c r="V344" s="68" t="str">
        <f t="shared" si="114"/>
        <v>○</v>
      </c>
      <c r="W344" s="69" t="str">
        <f t="shared" si="115"/>
        <v>○</v>
      </c>
      <c r="X344" s="69" t="str">
        <f t="shared" si="116"/>
        <v>12桁不足しています。調整してください。</v>
      </c>
      <c r="Y344" s="69" t="str">
        <f t="shared" si="117"/>
        <v>×</v>
      </c>
      <c r="Z344" s="70"/>
      <c r="AA344" s="71" t="e">
        <f t="shared" si="118"/>
        <v>#VALUE!</v>
      </c>
      <c r="AB344" s="71" t="e">
        <f t="shared" si="119"/>
        <v>#VALUE!</v>
      </c>
      <c r="AC344" s="71" t="e">
        <f t="shared" si="120"/>
        <v>#VALUE!</v>
      </c>
      <c r="AD344" s="72" t="e">
        <f t="shared" si="121"/>
        <v>#VALUE!</v>
      </c>
      <c r="AE344" s="72" t="e">
        <f t="shared" si="122"/>
        <v>#VALUE!</v>
      </c>
      <c r="AF344" s="72" t="e">
        <f t="shared" si="123"/>
        <v>#VALUE!</v>
      </c>
      <c r="AG344" s="72" t="e">
        <f t="shared" si="124"/>
        <v>#VALUE!</v>
      </c>
      <c r="AH344" s="72" t="e">
        <f t="shared" si="125"/>
        <v>#VALUE!</v>
      </c>
      <c r="AI344" s="72" t="e">
        <f t="shared" si="126"/>
        <v>#VALUE!</v>
      </c>
      <c r="AJ344" s="72" t="e">
        <f t="shared" si="127"/>
        <v>#VALUE!</v>
      </c>
      <c r="AK344" s="72" t="e">
        <f t="shared" si="128"/>
        <v>#VALUE!</v>
      </c>
      <c r="AL344" s="71" t="e">
        <f t="shared" si="129"/>
        <v>#VALUE!</v>
      </c>
      <c r="AM344" s="70" t="e">
        <f t="shared" si="130"/>
        <v>#VALUE!</v>
      </c>
      <c r="AN344" s="72" t="e">
        <f t="shared" si="131"/>
        <v>#VALUE!</v>
      </c>
      <c r="AO344" s="73" t="e">
        <f t="shared" si="132"/>
        <v>#VALUE!</v>
      </c>
      <c r="BL344" s="80"/>
      <c r="BM344" s="2"/>
      <c r="BN344" s="2"/>
      <c r="BO344" s="2"/>
      <c r="BP344" s="2"/>
      <c r="BQ344" s="10"/>
    </row>
    <row r="345" spans="2:69" ht="16.5" customHeight="1" thickBot="1">
      <c r="B345" s="14"/>
      <c r="C345" s="22" t="e">
        <f>VLOOKUP(A345,貼付!$A$2:$K$121,4,FALSE)</f>
        <v>#N/A</v>
      </c>
      <c r="D345" s="40" t="s">
        <v>333</v>
      </c>
      <c r="E345" s="47"/>
      <c r="F345" s="48"/>
      <c r="G345" s="49"/>
      <c r="H345" s="43"/>
      <c r="I345" s="36"/>
      <c r="R345" s="64" t="str">
        <f t="shared" si="133"/>
        <v/>
      </c>
      <c r="S345" s="65" t="str">
        <f t="shared" si="112"/>
        <v/>
      </c>
      <c r="U345" s="67" t="str">
        <f t="shared" si="113"/>
        <v>○</v>
      </c>
      <c r="V345" s="68" t="str">
        <f t="shared" si="114"/>
        <v>○</v>
      </c>
      <c r="W345" s="69" t="str">
        <f t="shared" si="115"/>
        <v>○</v>
      </c>
      <c r="X345" s="69" t="str">
        <f t="shared" si="116"/>
        <v>12桁不足しています。調整してください。</v>
      </c>
      <c r="Y345" s="69" t="str">
        <f t="shared" si="117"/>
        <v>×</v>
      </c>
      <c r="Z345" s="70"/>
      <c r="AA345" s="71" t="e">
        <f t="shared" si="118"/>
        <v>#VALUE!</v>
      </c>
      <c r="AB345" s="71" t="e">
        <f t="shared" si="119"/>
        <v>#VALUE!</v>
      </c>
      <c r="AC345" s="71" t="e">
        <f t="shared" si="120"/>
        <v>#VALUE!</v>
      </c>
      <c r="AD345" s="72" t="e">
        <f t="shared" si="121"/>
        <v>#VALUE!</v>
      </c>
      <c r="AE345" s="72" t="e">
        <f t="shared" si="122"/>
        <v>#VALUE!</v>
      </c>
      <c r="AF345" s="72" t="e">
        <f t="shared" si="123"/>
        <v>#VALUE!</v>
      </c>
      <c r="AG345" s="72" t="e">
        <f t="shared" si="124"/>
        <v>#VALUE!</v>
      </c>
      <c r="AH345" s="72" t="e">
        <f t="shared" si="125"/>
        <v>#VALUE!</v>
      </c>
      <c r="AI345" s="72" t="e">
        <f t="shared" si="126"/>
        <v>#VALUE!</v>
      </c>
      <c r="AJ345" s="72" t="e">
        <f t="shared" si="127"/>
        <v>#VALUE!</v>
      </c>
      <c r="AK345" s="72" t="e">
        <f t="shared" si="128"/>
        <v>#VALUE!</v>
      </c>
      <c r="AL345" s="71" t="e">
        <f t="shared" si="129"/>
        <v>#VALUE!</v>
      </c>
      <c r="AM345" s="70" t="e">
        <f t="shared" si="130"/>
        <v>#VALUE!</v>
      </c>
      <c r="AN345" s="72" t="e">
        <f t="shared" si="131"/>
        <v>#VALUE!</v>
      </c>
      <c r="AO345" s="73" t="e">
        <f t="shared" si="132"/>
        <v>#VALUE!</v>
      </c>
      <c r="BL345" s="80"/>
      <c r="BM345" s="2"/>
      <c r="BN345" s="2"/>
      <c r="BO345" s="2"/>
      <c r="BP345" s="2"/>
      <c r="BQ345" s="10"/>
    </row>
    <row r="346" spans="2:69" ht="16.5" customHeight="1" thickBot="1">
      <c r="B346" s="14"/>
      <c r="C346" s="22" t="e">
        <f>VLOOKUP(A346,貼付!$A$2:$K$121,4,FALSE)</f>
        <v>#N/A</v>
      </c>
      <c r="D346" s="40" t="s">
        <v>334</v>
      </c>
      <c r="E346" s="47"/>
      <c r="F346" s="48"/>
      <c r="G346" s="49"/>
      <c r="H346" s="43"/>
      <c r="I346" s="36"/>
      <c r="R346" s="64" t="str">
        <f t="shared" si="133"/>
        <v/>
      </c>
      <c r="S346" s="65" t="str">
        <f t="shared" si="112"/>
        <v/>
      </c>
      <c r="U346" s="67" t="str">
        <f t="shared" si="113"/>
        <v>○</v>
      </c>
      <c r="V346" s="68" t="str">
        <f t="shared" si="114"/>
        <v>○</v>
      </c>
      <c r="W346" s="69" t="str">
        <f t="shared" si="115"/>
        <v>○</v>
      </c>
      <c r="X346" s="69" t="str">
        <f t="shared" si="116"/>
        <v>12桁不足しています。調整してください。</v>
      </c>
      <c r="Y346" s="69" t="str">
        <f t="shared" si="117"/>
        <v>×</v>
      </c>
      <c r="Z346" s="70"/>
      <c r="AA346" s="71" t="e">
        <f t="shared" si="118"/>
        <v>#VALUE!</v>
      </c>
      <c r="AB346" s="71" t="e">
        <f t="shared" si="119"/>
        <v>#VALUE!</v>
      </c>
      <c r="AC346" s="71" t="e">
        <f t="shared" si="120"/>
        <v>#VALUE!</v>
      </c>
      <c r="AD346" s="72" t="e">
        <f t="shared" si="121"/>
        <v>#VALUE!</v>
      </c>
      <c r="AE346" s="72" t="e">
        <f t="shared" si="122"/>
        <v>#VALUE!</v>
      </c>
      <c r="AF346" s="72" t="e">
        <f t="shared" si="123"/>
        <v>#VALUE!</v>
      </c>
      <c r="AG346" s="72" t="e">
        <f t="shared" si="124"/>
        <v>#VALUE!</v>
      </c>
      <c r="AH346" s="72" t="e">
        <f t="shared" si="125"/>
        <v>#VALUE!</v>
      </c>
      <c r="AI346" s="72" t="e">
        <f t="shared" si="126"/>
        <v>#VALUE!</v>
      </c>
      <c r="AJ346" s="72" t="e">
        <f t="shared" si="127"/>
        <v>#VALUE!</v>
      </c>
      <c r="AK346" s="72" t="e">
        <f t="shared" si="128"/>
        <v>#VALUE!</v>
      </c>
      <c r="AL346" s="71" t="e">
        <f t="shared" si="129"/>
        <v>#VALUE!</v>
      </c>
      <c r="AM346" s="70" t="e">
        <f t="shared" si="130"/>
        <v>#VALUE!</v>
      </c>
      <c r="AN346" s="72" t="e">
        <f t="shared" si="131"/>
        <v>#VALUE!</v>
      </c>
      <c r="AO346" s="73" t="e">
        <f t="shared" si="132"/>
        <v>#VALUE!</v>
      </c>
      <c r="BL346" s="80"/>
      <c r="BM346" s="2"/>
      <c r="BN346" s="2"/>
      <c r="BO346" s="2"/>
      <c r="BP346" s="2"/>
      <c r="BQ346" s="10"/>
    </row>
    <row r="347" spans="2:69" ht="16.5" customHeight="1" thickBot="1">
      <c r="B347" s="14"/>
      <c r="C347" s="22" t="e">
        <f>VLOOKUP(A347,貼付!$A$2:$K$121,4,FALSE)</f>
        <v>#N/A</v>
      </c>
      <c r="D347" s="40" t="s">
        <v>335</v>
      </c>
      <c r="E347" s="47"/>
      <c r="F347" s="48"/>
      <c r="G347" s="49"/>
      <c r="H347" s="43"/>
      <c r="I347" s="36"/>
      <c r="R347" s="64" t="str">
        <f t="shared" si="133"/>
        <v/>
      </c>
      <c r="S347" s="65" t="str">
        <f t="shared" si="112"/>
        <v/>
      </c>
      <c r="U347" s="67" t="str">
        <f t="shared" si="113"/>
        <v>○</v>
      </c>
      <c r="V347" s="68" t="str">
        <f t="shared" si="114"/>
        <v>○</v>
      </c>
      <c r="W347" s="69" t="str">
        <f t="shared" si="115"/>
        <v>○</v>
      </c>
      <c r="X347" s="69" t="str">
        <f t="shared" si="116"/>
        <v>12桁不足しています。調整してください。</v>
      </c>
      <c r="Y347" s="69" t="str">
        <f t="shared" si="117"/>
        <v>×</v>
      </c>
      <c r="Z347" s="70"/>
      <c r="AA347" s="71" t="e">
        <f t="shared" si="118"/>
        <v>#VALUE!</v>
      </c>
      <c r="AB347" s="71" t="e">
        <f t="shared" si="119"/>
        <v>#VALUE!</v>
      </c>
      <c r="AC347" s="71" t="e">
        <f t="shared" si="120"/>
        <v>#VALUE!</v>
      </c>
      <c r="AD347" s="72" t="e">
        <f t="shared" si="121"/>
        <v>#VALUE!</v>
      </c>
      <c r="AE347" s="72" t="e">
        <f t="shared" si="122"/>
        <v>#VALUE!</v>
      </c>
      <c r="AF347" s="72" t="e">
        <f t="shared" si="123"/>
        <v>#VALUE!</v>
      </c>
      <c r="AG347" s="72" t="e">
        <f t="shared" si="124"/>
        <v>#VALUE!</v>
      </c>
      <c r="AH347" s="72" t="e">
        <f t="shared" si="125"/>
        <v>#VALUE!</v>
      </c>
      <c r="AI347" s="72" t="e">
        <f t="shared" si="126"/>
        <v>#VALUE!</v>
      </c>
      <c r="AJ347" s="72" t="e">
        <f t="shared" si="127"/>
        <v>#VALUE!</v>
      </c>
      <c r="AK347" s="72" t="e">
        <f t="shared" si="128"/>
        <v>#VALUE!</v>
      </c>
      <c r="AL347" s="71" t="e">
        <f t="shared" si="129"/>
        <v>#VALUE!</v>
      </c>
      <c r="AM347" s="70" t="e">
        <f t="shared" si="130"/>
        <v>#VALUE!</v>
      </c>
      <c r="AN347" s="72" t="e">
        <f t="shared" si="131"/>
        <v>#VALUE!</v>
      </c>
      <c r="AO347" s="73" t="e">
        <f t="shared" si="132"/>
        <v>#VALUE!</v>
      </c>
      <c r="BL347" s="80"/>
      <c r="BM347" s="2"/>
      <c r="BN347" s="2"/>
      <c r="BO347" s="2"/>
      <c r="BP347" s="2"/>
      <c r="BQ347" s="10"/>
    </row>
    <row r="348" spans="2:69" ht="16.5" customHeight="1" thickBot="1">
      <c r="B348" s="14"/>
      <c r="C348" s="22" t="e">
        <f>VLOOKUP(A348,貼付!$A$2:$K$121,4,FALSE)</f>
        <v>#N/A</v>
      </c>
      <c r="D348" s="40" t="s">
        <v>336</v>
      </c>
      <c r="E348" s="47"/>
      <c r="F348" s="48"/>
      <c r="G348" s="49"/>
      <c r="H348" s="43"/>
      <c r="I348" s="36"/>
      <c r="R348" s="64" t="str">
        <f t="shared" si="133"/>
        <v/>
      </c>
      <c r="S348" s="65" t="str">
        <f t="shared" si="112"/>
        <v/>
      </c>
      <c r="U348" s="67" t="str">
        <f t="shared" si="113"/>
        <v>○</v>
      </c>
      <c r="V348" s="68" t="str">
        <f t="shared" si="114"/>
        <v>○</v>
      </c>
      <c r="W348" s="69" t="str">
        <f t="shared" si="115"/>
        <v>○</v>
      </c>
      <c r="X348" s="69" t="str">
        <f t="shared" si="116"/>
        <v>12桁不足しています。調整してください。</v>
      </c>
      <c r="Y348" s="69" t="str">
        <f t="shared" si="117"/>
        <v>×</v>
      </c>
      <c r="Z348" s="70"/>
      <c r="AA348" s="71" t="e">
        <f t="shared" si="118"/>
        <v>#VALUE!</v>
      </c>
      <c r="AB348" s="71" t="e">
        <f t="shared" si="119"/>
        <v>#VALUE!</v>
      </c>
      <c r="AC348" s="71" t="e">
        <f t="shared" si="120"/>
        <v>#VALUE!</v>
      </c>
      <c r="AD348" s="72" t="e">
        <f t="shared" si="121"/>
        <v>#VALUE!</v>
      </c>
      <c r="AE348" s="72" t="e">
        <f t="shared" si="122"/>
        <v>#VALUE!</v>
      </c>
      <c r="AF348" s="72" t="e">
        <f t="shared" si="123"/>
        <v>#VALUE!</v>
      </c>
      <c r="AG348" s="72" t="e">
        <f t="shared" si="124"/>
        <v>#VALUE!</v>
      </c>
      <c r="AH348" s="72" t="e">
        <f t="shared" si="125"/>
        <v>#VALUE!</v>
      </c>
      <c r="AI348" s="72" t="e">
        <f t="shared" si="126"/>
        <v>#VALUE!</v>
      </c>
      <c r="AJ348" s="72" t="e">
        <f t="shared" si="127"/>
        <v>#VALUE!</v>
      </c>
      <c r="AK348" s="72" t="e">
        <f t="shared" si="128"/>
        <v>#VALUE!</v>
      </c>
      <c r="AL348" s="71" t="e">
        <f t="shared" si="129"/>
        <v>#VALUE!</v>
      </c>
      <c r="AM348" s="70" t="e">
        <f t="shared" si="130"/>
        <v>#VALUE!</v>
      </c>
      <c r="AN348" s="72" t="e">
        <f t="shared" si="131"/>
        <v>#VALUE!</v>
      </c>
      <c r="AO348" s="73" t="e">
        <f t="shared" si="132"/>
        <v>#VALUE!</v>
      </c>
      <c r="BL348" s="80"/>
      <c r="BM348" s="2"/>
      <c r="BN348" s="2"/>
      <c r="BO348" s="2"/>
      <c r="BP348" s="2"/>
      <c r="BQ348" s="10"/>
    </row>
    <row r="349" spans="2:69" ht="16.5" customHeight="1" thickBot="1">
      <c r="B349" s="14"/>
      <c r="C349" s="22" t="e">
        <f>VLOOKUP(A349,貼付!$A$2:$K$121,4,FALSE)</f>
        <v>#N/A</v>
      </c>
      <c r="D349" s="40" t="s">
        <v>337</v>
      </c>
      <c r="E349" s="47"/>
      <c r="F349" s="48"/>
      <c r="G349" s="49"/>
      <c r="H349" s="43"/>
      <c r="I349" s="36"/>
      <c r="R349" s="64" t="str">
        <f t="shared" si="133"/>
        <v/>
      </c>
      <c r="S349" s="65" t="str">
        <f t="shared" si="112"/>
        <v/>
      </c>
      <c r="U349" s="67" t="str">
        <f t="shared" si="113"/>
        <v>○</v>
      </c>
      <c r="V349" s="68" t="str">
        <f t="shared" si="114"/>
        <v>○</v>
      </c>
      <c r="W349" s="69" t="str">
        <f t="shared" si="115"/>
        <v>○</v>
      </c>
      <c r="X349" s="69" t="str">
        <f t="shared" si="116"/>
        <v>12桁不足しています。調整してください。</v>
      </c>
      <c r="Y349" s="69" t="str">
        <f t="shared" si="117"/>
        <v>×</v>
      </c>
      <c r="Z349" s="70"/>
      <c r="AA349" s="71" t="e">
        <f t="shared" si="118"/>
        <v>#VALUE!</v>
      </c>
      <c r="AB349" s="71" t="e">
        <f t="shared" si="119"/>
        <v>#VALUE!</v>
      </c>
      <c r="AC349" s="71" t="e">
        <f t="shared" si="120"/>
        <v>#VALUE!</v>
      </c>
      <c r="AD349" s="72" t="e">
        <f t="shared" si="121"/>
        <v>#VALUE!</v>
      </c>
      <c r="AE349" s="72" t="e">
        <f t="shared" si="122"/>
        <v>#VALUE!</v>
      </c>
      <c r="AF349" s="72" t="e">
        <f t="shared" si="123"/>
        <v>#VALUE!</v>
      </c>
      <c r="AG349" s="72" t="e">
        <f t="shared" si="124"/>
        <v>#VALUE!</v>
      </c>
      <c r="AH349" s="72" t="e">
        <f t="shared" si="125"/>
        <v>#VALUE!</v>
      </c>
      <c r="AI349" s="72" t="e">
        <f t="shared" si="126"/>
        <v>#VALUE!</v>
      </c>
      <c r="AJ349" s="72" t="e">
        <f t="shared" si="127"/>
        <v>#VALUE!</v>
      </c>
      <c r="AK349" s="72" t="e">
        <f t="shared" si="128"/>
        <v>#VALUE!</v>
      </c>
      <c r="AL349" s="71" t="e">
        <f t="shared" si="129"/>
        <v>#VALUE!</v>
      </c>
      <c r="AM349" s="70" t="e">
        <f t="shared" si="130"/>
        <v>#VALUE!</v>
      </c>
      <c r="AN349" s="72" t="e">
        <f t="shared" si="131"/>
        <v>#VALUE!</v>
      </c>
      <c r="AO349" s="73" t="e">
        <f t="shared" si="132"/>
        <v>#VALUE!</v>
      </c>
      <c r="BL349" s="80"/>
      <c r="BM349" s="2"/>
      <c r="BN349" s="2"/>
      <c r="BO349" s="2"/>
      <c r="BP349" s="2"/>
      <c r="BQ349" s="10"/>
    </row>
    <row r="350" spans="2:69" ht="16.5" customHeight="1" thickBot="1">
      <c r="B350" s="14"/>
      <c r="C350" s="22" t="e">
        <f>VLOOKUP(A350,貼付!$A$2:$K$121,4,FALSE)</f>
        <v>#N/A</v>
      </c>
      <c r="D350" s="40" t="s">
        <v>338</v>
      </c>
      <c r="E350" s="47"/>
      <c r="F350" s="48"/>
      <c r="G350" s="49"/>
      <c r="H350" s="43"/>
      <c r="I350" s="36"/>
      <c r="R350" s="64" t="str">
        <f t="shared" si="133"/>
        <v/>
      </c>
      <c r="S350" s="65" t="str">
        <f t="shared" si="112"/>
        <v/>
      </c>
      <c r="U350" s="67" t="str">
        <f t="shared" si="113"/>
        <v>○</v>
      </c>
      <c r="V350" s="68" t="str">
        <f t="shared" si="114"/>
        <v>○</v>
      </c>
      <c r="W350" s="69" t="str">
        <f t="shared" si="115"/>
        <v>○</v>
      </c>
      <c r="X350" s="69" t="str">
        <f t="shared" si="116"/>
        <v>12桁不足しています。調整してください。</v>
      </c>
      <c r="Y350" s="69" t="str">
        <f t="shared" si="117"/>
        <v>×</v>
      </c>
      <c r="Z350" s="70"/>
      <c r="AA350" s="71" t="e">
        <f t="shared" si="118"/>
        <v>#VALUE!</v>
      </c>
      <c r="AB350" s="71" t="e">
        <f t="shared" si="119"/>
        <v>#VALUE!</v>
      </c>
      <c r="AC350" s="71" t="e">
        <f t="shared" si="120"/>
        <v>#VALUE!</v>
      </c>
      <c r="AD350" s="72" t="e">
        <f t="shared" si="121"/>
        <v>#VALUE!</v>
      </c>
      <c r="AE350" s="72" t="e">
        <f t="shared" si="122"/>
        <v>#VALUE!</v>
      </c>
      <c r="AF350" s="72" t="e">
        <f t="shared" si="123"/>
        <v>#VALUE!</v>
      </c>
      <c r="AG350" s="72" t="e">
        <f t="shared" si="124"/>
        <v>#VALUE!</v>
      </c>
      <c r="AH350" s="72" t="e">
        <f t="shared" si="125"/>
        <v>#VALUE!</v>
      </c>
      <c r="AI350" s="72" t="e">
        <f t="shared" si="126"/>
        <v>#VALUE!</v>
      </c>
      <c r="AJ350" s="72" t="e">
        <f t="shared" si="127"/>
        <v>#VALUE!</v>
      </c>
      <c r="AK350" s="72" t="e">
        <f t="shared" si="128"/>
        <v>#VALUE!</v>
      </c>
      <c r="AL350" s="71" t="e">
        <f t="shared" si="129"/>
        <v>#VALUE!</v>
      </c>
      <c r="AM350" s="70" t="e">
        <f t="shared" si="130"/>
        <v>#VALUE!</v>
      </c>
      <c r="AN350" s="72" t="e">
        <f t="shared" si="131"/>
        <v>#VALUE!</v>
      </c>
      <c r="AO350" s="73" t="e">
        <f t="shared" si="132"/>
        <v>#VALUE!</v>
      </c>
      <c r="BL350" s="80"/>
      <c r="BM350" s="2"/>
      <c r="BN350" s="2"/>
      <c r="BO350" s="2"/>
      <c r="BP350" s="2"/>
      <c r="BQ350" s="10"/>
    </row>
    <row r="351" spans="2:69" ht="16.5" customHeight="1" thickBot="1">
      <c r="B351" s="14"/>
      <c r="C351" s="22" t="e">
        <f>VLOOKUP(A351,貼付!$A$2:$K$121,4,FALSE)</f>
        <v>#N/A</v>
      </c>
      <c r="D351" s="40" t="s">
        <v>339</v>
      </c>
      <c r="E351" s="47"/>
      <c r="F351" s="48"/>
      <c r="G351" s="49"/>
      <c r="H351" s="43"/>
      <c r="I351" s="36"/>
      <c r="R351" s="64" t="str">
        <f t="shared" si="133"/>
        <v/>
      </c>
      <c r="S351" s="65" t="str">
        <f t="shared" si="112"/>
        <v/>
      </c>
      <c r="U351" s="67" t="str">
        <f t="shared" si="113"/>
        <v>○</v>
      </c>
      <c r="V351" s="68" t="str">
        <f t="shared" si="114"/>
        <v>○</v>
      </c>
      <c r="W351" s="69" t="str">
        <f t="shared" si="115"/>
        <v>○</v>
      </c>
      <c r="X351" s="69" t="str">
        <f t="shared" si="116"/>
        <v>12桁不足しています。調整してください。</v>
      </c>
      <c r="Y351" s="69" t="str">
        <f t="shared" si="117"/>
        <v>×</v>
      </c>
      <c r="Z351" s="70"/>
      <c r="AA351" s="71" t="e">
        <f t="shared" si="118"/>
        <v>#VALUE!</v>
      </c>
      <c r="AB351" s="71" t="e">
        <f t="shared" si="119"/>
        <v>#VALUE!</v>
      </c>
      <c r="AC351" s="71" t="e">
        <f t="shared" si="120"/>
        <v>#VALUE!</v>
      </c>
      <c r="AD351" s="72" t="e">
        <f t="shared" si="121"/>
        <v>#VALUE!</v>
      </c>
      <c r="AE351" s="72" t="e">
        <f t="shared" si="122"/>
        <v>#VALUE!</v>
      </c>
      <c r="AF351" s="72" t="e">
        <f t="shared" si="123"/>
        <v>#VALUE!</v>
      </c>
      <c r="AG351" s="72" t="e">
        <f t="shared" si="124"/>
        <v>#VALUE!</v>
      </c>
      <c r="AH351" s="72" t="e">
        <f t="shared" si="125"/>
        <v>#VALUE!</v>
      </c>
      <c r="AI351" s="72" t="e">
        <f t="shared" si="126"/>
        <v>#VALUE!</v>
      </c>
      <c r="AJ351" s="72" t="e">
        <f t="shared" si="127"/>
        <v>#VALUE!</v>
      </c>
      <c r="AK351" s="72" t="e">
        <f t="shared" si="128"/>
        <v>#VALUE!</v>
      </c>
      <c r="AL351" s="71" t="e">
        <f t="shared" si="129"/>
        <v>#VALUE!</v>
      </c>
      <c r="AM351" s="70" t="e">
        <f t="shared" si="130"/>
        <v>#VALUE!</v>
      </c>
      <c r="AN351" s="72" t="e">
        <f t="shared" si="131"/>
        <v>#VALUE!</v>
      </c>
      <c r="AO351" s="73" t="e">
        <f t="shared" si="132"/>
        <v>#VALUE!</v>
      </c>
      <c r="BL351" s="80"/>
      <c r="BM351" s="2"/>
      <c r="BN351" s="2"/>
      <c r="BO351" s="2"/>
      <c r="BP351" s="2"/>
      <c r="BQ351" s="10"/>
    </row>
    <row r="352" spans="2:69" ht="16.5" customHeight="1" thickBot="1">
      <c r="B352" s="14"/>
      <c r="C352" s="22" t="e">
        <f>VLOOKUP(A352,貼付!$A$2:$K$121,4,FALSE)</f>
        <v>#N/A</v>
      </c>
      <c r="D352" s="40" t="s">
        <v>340</v>
      </c>
      <c r="E352" s="47"/>
      <c r="F352" s="48"/>
      <c r="G352" s="49"/>
      <c r="H352" s="43"/>
      <c r="I352" s="36"/>
      <c r="R352" s="64" t="str">
        <f t="shared" si="133"/>
        <v/>
      </c>
      <c r="S352" s="65" t="str">
        <f t="shared" si="112"/>
        <v/>
      </c>
      <c r="U352" s="67" t="str">
        <f t="shared" si="113"/>
        <v>○</v>
      </c>
      <c r="V352" s="68" t="str">
        <f t="shared" si="114"/>
        <v>○</v>
      </c>
      <c r="W352" s="69" t="str">
        <f t="shared" si="115"/>
        <v>○</v>
      </c>
      <c r="X352" s="69" t="str">
        <f t="shared" si="116"/>
        <v>12桁不足しています。調整してください。</v>
      </c>
      <c r="Y352" s="69" t="str">
        <f t="shared" si="117"/>
        <v>×</v>
      </c>
      <c r="Z352" s="70"/>
      <c r="AA352" s="71" t="e">
        <f t="shared" si="118"/>
        <v>#VALUE!</v>
      </c>
      <c r="AB352" s="71" t="e">
        <f t="shared" si="119"/>
        <v>#VALUE!</v>
      </c>
      <c r="AC352" s="71" t="e">
        <f t="shared" si="120"/>
        <v>#VALUE!</v>
      </c>
      <c r="AD352" s="72" t="e">
        <f t="shared" si="121"/>
        <v>#VALUE!</v>
      </c>
      <c r="AE352" s="72" t="e">
        <f t="shared" si="122"/>
        <v>#VALUE!</v>
      </c>
      <c r="AF352" s="72" t="e">
        <f t="shared" si="123"/>
        <v>#VALUE!</v>
      </c>
      <c r="AG352" s="72" t="e">
        <f t="shared" si="124"/>
        <v>#VALUE!</v>
      </c>
      <c r="AH352" s="72" t="e">
        <f t="shared" si="125"/>
        <v>#VALUE!</v>
      </c>
      <c r="AI352" s="72" t="e">
        <f t="shared" si="126"/>
        <v>#VALUE!</v>
      </c>
      <c r="AJ352" s="72" t="e">
        <f t="shared" si="127"/>
        <v>#VALUE!</v>
      </c>
      <c r="AK352" s="72" t="e">
        <f t="shared" si="128"/>
        <v>#VALUE!</v>
      </c>
      <c r="AL352" s="71" t="e">
        <f t="shared" si="129"/>
        <v>#VALUE!</v>
      </c>
      <c r="AM352" s="70" t="e">
        <f t="shared" si="130"/>
        <v>#VALUE!</v>
      </c>
      <c r="AN352" s="72" t="e">
        <f t="shared" si="131"/>
        <v>#VALUE!</v>
      </c>
      <c r="AO352" s="73" t="e">
        <f t="shared" si="132"/>
        <v>#VALUE!</v>
      </c>
      <c r="BL352" s="80"/>
      <c r="BM352" s="2"/>
      <c r="BN352" s="2"/>
      <c r="BO352" s="2"/>
      <c r="BP352" s="2"/>
      <c r="BQ352" s="10"/>
    </row>
    <row r="353" spans="2:69" ht="16.5" customHeight="1" thickBot="1">
      <c r="B353" s="14"/>
      <c r="C353" s="22" t="e">
        <f>VLOOKUP(A353,貼付!$A$2:$K$121,4,FALSE)</f>
        <v>#N/A</v>
      </c>
      <c r="D353" s="40" t="s">
        <v>341</v>
      </c>
      <c r="E353" s="47"/>
      <c r="F353" s="48"/>
      <c r="G353" s="49"/>
      <c r="H353" s="43"/>
      <c r="I353" s="36"/>
      <c r="R353" s="64" t="str">
        <f t="shared" si="133"/>
        <v/>
      </c>
      <c r="S353" s="65" t="str">
        <f t="shared" si="112"/>
        <v/>
      </c>
      <c r="U353" s="67" t="str">
        <f t="shared" si="113"/>
        <v>○</v>
      </c>
      <c r="V353" s="68" t="str">
        <f t="shared" si="114"/>
        <v>○</v>
      </c>
      <c r="W353" s="69" t="str">
        <f t="shared" si="115"/>
        <v>○</v>
      </c>
      <c r="X353" s="69" t="str">
        <f t="shared" si="116"/>
        <v>12桁不足しています。調整してください。</v>
      </c>
      <c r="Y353" s="69" t="str">
        <f t="shared" si="117"/>
        <v>×</v>
      </c>
      <c r="Z353" s="70"/>
      <c r="AA353" s="71" t="e">
        <f t="shared" si="118"/>
        <v>#VALUE!</v>
      </c>
      <c r="AB353" s="71" t="e">
        <f t="shared" si="119"/>
        <v>#VALUE!</v>
      </c>
      <c r="AC353" s="71" t="e">
        <f t="shared" si="120"/>
        <v>#VALUE!</v>
      </c>
      <c r="AD353" s="72" t="e">
        <f t="shared" si="121"/>
        <v>#VALUE!</v>
      </c>
      <c r="AE353" s="72" t="e">
        <f t="shared" si="122"/>
        <v>#VALUE!</v>
      </c>
      <c r="AF353" s="72" t="e">
        <f t="shared" si="123"/>
        <v>#VALUE!</v>
      </c>
      <c r="AG353" s="72" t="e">
        <f t="shared" si="124"/>
        <v>#VALUE!</v>
      </c>
      <c r="AH353" s="72" t="e">
        <f t="shared" si="125"/>
        <v>#VALUE!</v>
      </c>
      <c r="AI353" s="72" t="e">
        <f t="shared" si="126"/>
        <v>#VALUE!</v>
      </c>
      <c r="AJ353" s="72" t="e">
        <f t="shared" si="127"/>
        <v>#VALUE!</v>
      </c>
      <c r="AK353" s="72" t="e">
        <f t="shared" si="128"/>
        <v>#VALUE!</v>
      </c>
      <c r="AL353" s="71" t="e">
        <f t="shared" si="129"/>
        <v>#VALUE!</v>
      </c>
      <c r="AM353" s="70" t="e">
        <f t="shared" si="130"/>
        <v>#VALUE!</v>
      </c>
      <c r="AN353" s="72" t="e">
        <f t="shared" si="131"/>
        <v>#VALUE!</v>
      </c>
      <c r="AO353" s="73" t="e">
        <f t="shared" si="132"/>
        <v>#VALUE!</v>
      </c>
      <c r="BL353" s="80"/>
      <c r="BM353" s="2"/>
      <c r="BN353" s="2"/>
      <c r="BO353" s="2"/>
      <c r="BP353" s="2"/>
      <c r="BQ353" s="10"/>
    </row>
    <row r="354" spans="2:69" ht="16.5" customHeight="1" thickBot="1">
      <c r="B354" s="14"/>
      <c r="C354" s="22" t="e">
        <f>VLOOKUP(A354,貼付!$A$2:$K$121,4,FALSE)</f>
        <v>#N/A</v>
      </c>
      <c r="D354" s="40" t="s">
        <v>342</v>
      </c>
      <c r="E354" s="47"/>
      <c r="F354" s="48"/>
      <c r="G354" s="49"/>
      <c r="H354" s="43"/>
      <c r="I354" s="36"/>
      <c r="R354" s="64" t="str">
        <f t="shared" si="133"/>
        <v/>
      </c>
      <c r="S354" s="65" t="str">
        <f t="shared" si="112"/>
        <v/>
      </c>
      <c r="U354" s="67" t="str">
        <f t="shared" si="113"/>
        <v>○</v>
      </c>
      <c r="V354" s="68" t="str">
        <f t="shared" si="114"/>
        <v>○</v>
      </c>
      <c r="W354" s="69" t="str">
        <f t="shared" si="115"/>
        <v>○</v>
      </c>
      <c r="X354" s="69" t="str">
        <f t="shared" si="116"/>
        <v>12桁不足しています。調整してください。</v>
      </c>
      <c r="Y354" s="69" t="str">
        <f t="shared" si="117"/>
        <v>×</v>
      </c>
      <c r="Z354" s="70"/>
      <c r="AA354" s="71" t="e">
        <f t="shared" si="118"/>
        <v>#VALUE!</v>
      </c>
      <c r="AB354" s="71" t="e">
        <f t="shared" si="119"/>
        <v>#VALUE!</v>
      </c>
      <c r="AC354" s="71" t="e">
        <f t="shared" si="120"/>
        <v>#VALUE!</v>
      </c>
      <c r="AD354" s="72" t="e">
        <f t="shared" si="121"/>
        <v>#VALUE!</v>
      </c>
      <c r="AE354" s="72" t="e">
        <f t="shared" si="122"/>
        <v>#VALUE!</v>
      </c>
      <c r="AF354" s="72" t="e">
        <f t="shared" si="123"/>
        <v>#VALUE!</v>
      </c>
      <c r="AG354" s="72" t="e">
        <f t="shared" si="124"/>
        <v>#VALUE!</v>
      </c>
      <c r="AH354" s="72" t="e">
        <f t="shared" si="125"/>
        <v>#VALUE!</v>
      </c>
      <c r="AI354" s="72" t="e">
        <f t="shared" si="126"/>
        <v>#VALUE!</v>
      </c>
      <c r="AJ354" s="72" t="e">
        <f t="shared" si="127"/>
        <v>#VALUE!</v>
      </c>
      <c r="AK354" s="72" t="e">
        <f t="shared" si="128"/>
        <v>#VALUE!</v>
      </c>
      <c r="AL354" s="71" t="e">
        <f t="shared" si="129"/>
        <v>#VALUE!</v>
      </c>
      <c r="AM354" s="70" t="e">
        <f t="shared" si="130"/>
        <v>#VALUE!</v>
      </c>
      <c r="AN354" s="72" t="e">
        <f t="shared" si="131"/>
        <v>#VALUE!</v>
      </c>
      <c r="AO354" s="73" t="e">
        <f t="shared" si="132"/>
        <v>#VALUE!</v>
      </c>
      <c r="BL354" s="80"/>
      <c r="BM354" s="2"/>
      <c r="BN354" s="2"/>
      <c r="BO354" s="2"/>
      <c r="BP354" s="2"/>
      <c r="BQ354" s="10"/>
    </row>
    <row r="355" spans="2:69" ht="16.5" customHeight="1" thickBot="1">
      <c r="B355" s="14"/>
      <c r="C355" s="22" t="e">
        <f>VLOOKUP(A355,貼付!$A$2:$K$121,4,FALSE)</f>
        <v>#N/A</v>
      </c>
      <c r="D355" s="40" t="s">
        <v>343</v>
      </c>
      <c r="E355" s="47"/>
      <c r="F355" s="48"/>
      <c r="G355" s="49"/>
      <c r="H355" s="43"/>
      <c r="I355" s="36"/>
      <c r="R355" s="64" t="str">
        <f t="shared" si="133"/>
        <v/>
      </c>
      <c r="S355" s="65" t="str">
        <f t="shared" si="112"/>
        <v/>
      </c>
      <c r="U355" s="67" t="str">
        <f t="shared" si="113"/>
        <v>○</v>
      </c>
      <c r="V355" s="68" t="str">
        <f t="shared" si="114"/>
        <v>○</v>
      </c>
      <c r="W355" s="69" t="str">
        <f t="shared" si="115"/>
        <v>○</v>
      </c>
      <c r="X355" s="69" t="str">
        <f t="shared" si="116"/>
        <v>12桁不足しています。調整してください。</v>
      </c>
      <c r="Y355" s="69" t="str">
        <f t="shared" si="117"/>
        <v>×</v>
      </c>
      <c r="Z355" s="70"/>
      <c r="AA355" s="71" t="e">
        <f t="shared" si="118"/>
        <v>#VALUE!</v>
      </c>
      <c r="AB355" s="71" t="e">
        <f t="shared" si="119"/>
        <v>#VALUE!</v>
      </c>
      <c r="AC355" s="71" t="e">
        <f t="shared" si="120"/>
        <v>#VALUE!</v>
      </c>
      <c r="AD355" s="72" t="e">
        <f t="shared" si="121"/>
        <v>#VALUE!</v>
      </c>
      <c r="AE355" s="72" t="e">
        <f t="shared" si="122"/>
        <v>#VALUE!</v>
      </c>
      <c r="AF355" s="72" t="e">
        <f t="shared" si="123"/>
        <v>#VALUE!</v>
      </c>
      <c r="AG355" s="72" t="e">
        <f t="shared" si="124"/>
        <v>#VALUE!</v>
      </c>
      <c r="AH355" s="72" t="e">
        <f t="shared" si="125"/>
        <v>#VALUE!</v>
      </c>
      <c r="AI355" s="72" t="e">
        <f t="shared" si="126"/>
        <v>#VALUE!</v>
      </c>
      <c r="AJ355" s="72" t="e">
        <f t="shared" si="127"/>
        <v>#VALUE!</v>
      </c>
      <c r="AK355" s="72" t="e">
        <f t="shared" si="128"/>
        <v>#VALUE!</v>
      </c>
      <c r="AL355" s="71" t="e">
        <f t="shared" si="129"/>
        <v>#VALUE!</v>
      </c>
      <c r="AM355" s="70" t="e">
        <f t="shared" si="130"/>
        <v>#VALUE!</v>
      </c>
      <c r="AN355" s="72" t="e">
        <f t="shared" si="131"/>
        <v>#VALUE!</v>
      </c>
      <c r="AO355" s="73" t="e">
        <f t="shared" si="132"/>
        <v>#VALUE!</v>
      </c>
      <c r="BL355" s="80"/>
      <c r="BM355" s="2"/>
      <c r="BN355" s="2"/>
      <c r="BO355" s="2"/>
      <c r="BP355" s="2"/>
      <c r="BQ355" s="10"/>
    </row>
    <row r="356" spans="2:69" ht="16.5" customHeight="1" thickBot="1">
      <c r="B356" s="14"/>
      <c r="C356" s="22" t="e">
        <f>VLOOKUP(A356,貼付!$A$2:$K$121,4,FALSE)</f>
        <v>#N/A</v>
      </c>
      <c r="D356" s="40" t="s">
        <v>344</v>
      </c>
      <c r="E356" s="47"/>
      <c r="F356" s="48"/>
      <c r="G356" s="49"/>
      <c r="H356" s="43"/>
      <c r="I356" s="36"/>
      <c r="R356" s="64" t="str">
        <f t="shared" si="133"/>
        <v/>
      </c>
      <c r="S356" s="65" t="str">
        <f t="shared" si="112"/>
        <v/>
      </c>
      <c r="U356" s="67" t="str">
        <f t="shared" si="113"/>
        <v>○</v>
      </c>
      <c r="V356" s="68" t="str">
        <f t="shared" si="114"/>
        <v>○</v>
      </c>
      <c r="W356" s="69" t="str">
        <f t="shared" si="115"/>
        <v>○</v>
      </c>
      <c r="X356" s="69" t="str">
        <f t="shared" si="116"/>
        <v>12桁不足しています。調整してください。</v>
      </c>
      <c r="Y356" s="69" t="str">
        <f t="shared" si="117"/>
        <v>×</v>
      </c>
      <c r="Z356" s="70"/>
      <c r="AA356" s="71" t="e">
        <f t="shared" si="118"/>
        <v>#VALUE!</v>
      </c>
      <c r="AB356" s="71" t="e">
        <f t="shared" si="119"/>
        <v>#VALUE!</v>
      </c>
      <c r="AC356" s="71" t="e">
        <f t="shared" si="120"/>
        <v>#VALUE!</v>
      </c>
      <c r="AD356" s="72" t="e">
        <f t="shared" si="121"/>
        <v>#VALUE!</v>
      </c>
      <c r="AE356" s="72" t="e">
        <f t="shared" si="122"/>
        <v>#VALUE!</v>
      </c>
      <c r="AF356" s="72" t="e">
        <f t="shared" si="123"/>
        <v>#VALUE!</v>
      </c>
      <c r="AG356" s="72" t="e">
        <f t="shared" si="124"/>
        <v>#VALUE!</v>
      </c>
      <c r="AH356" s="72" t="e">
        <f t="shared" si="125"/>
        <v>#VALUE!</v>
      </c>
      <c r="AI356" s="72" t="e">
        <f t="shared" si="126"/>
        <v>#VALUE!</v>
      </c>
      <c r="AJ356" s="72" t="e">
        <f t="shared" si="127"/>
        <v>#VALUE!</v>
      </c>
      <c r="AK356" s="72" t="e">
        <f t="shared" si="128"/>
        <v>#VALUE!</v>
      </c>
      <c r="AL356" s="71" t="e">
        <f t="shared" si="129"/>
        <v>#VALUE!</v>
      </c>
      <c r="AM356" s="70" t="e">
        <f t="shared" si="130"/>
        <v>#VALUE!</v>
      </c>
      <c r="AN356" s="72" t="e">
        <f t="shared" si="131"/>
        <v>#VALUE!</v>
      </c>
      <c r="AO356" s="73" t="e">
        <f t="shared" si="132"/>
        <v>#VALUE!</v>
      </c>
      <c r="BL356" s="80"/>
      <c r="BM356" s="2"/>
      <c r="BN356" s="2"/>
      <c r="BO356" s="2"/>
      <c r="BP356" s="2"/>
      <c r="BQ356" s="10"/>
    </row>
    <row r="357" spans="2:69" ht="16.5" customHeight="1" thickBot="1">
      <c r="B357" s="14"/>
      <c r="C357" s="22" t="e">
        <f>VLOOKUP(A357,貼付!$A$2:$K$121,4,FALSE)</f>
        <v>#N/A</v>
      </c>
      <c r="D357" s="40" t="s">
        <v>345</v>
      </c>
      <c r="E357" s="47"/>
      <c r="F357" s="48"/>
      <c r="G357" s="49"/>
      <c r="H357" s="43"/>
      <c r="I357" s="36"/>
      <c r="R357" s="64" t="str">
        <f t="shared" si="133"/>
        <v/>
      </c>
      <c r="S357" s="65" t="str">
        <f t="shared" si="112"/>
        <v/>
      </c>
      <c r="U357" s="67" t="str">
        <f t="shared" si="113"/>
        <v>○</v>
      </c>
      <c r="V357" s="68" t="str">
        <f t="shared" si="114"/>
        <v>○</v>
      </c>
      <c r="W357" s="69" t="str">
        <f t="shared" si="115"/>
        <v>○</v>
      </c>
      <c r="X357" s="69" t="str">
        <f t="shared" si="116"/>
        <v>12桁不足しています。調整してください。</v>
      </c>
      <c r="Y357" s="69" t="str">
        <f t="shared" si="117"/>
        <v>×</v>
      </c>
      <c r="Z357" s="70"/>
      <c r="AA357" s="71" t="e">
        <f t="shared" si="118"/>
        <v>#VALUE!</v>
      </c>
      <c r="AB357" s="71" t="e">
        <f t="shared" si="119"/>
        <v>#VALUE!</v>
      </c>
      <c r="AC357" s="71" t="e">
        <f t="shared" si="120"/>
        <v>#VALUE!</v>
      </c>
      <c r="AD357" s="72" t="e">
        <f t="shared" si="121"/>
        <v>#VALUE!</v>
      </c>
      <c r="AE357" s="72" t="e">
        <f t="shared" si="122"/>
        <v>#VALUE!</v>
      </c>
      <c r="AF357" s="72" t="e">
        <f t="shared" si="123"/>
        <v>#VALUE!</v>
      </c>
      <c r="AG357" s="72" t="e">
        <f t="shared" si="124"/>
        <v>#VALUE!</v>
      </c>
      <c r="AH357" s="72" t="e">
        <f t="shared" si="125"/>
        <v>#VALUE!</v>
      </c>
      <c r="AI357" s="72" t="e">
        <f t="shared" si="126"/>
        <v>#VALUE!</v>
      </c>
      <c r="AJ357" s="72" t="e">
        <f t="shared" si="127"/>
        <v>#VALUE!</v>
      </c>
      <c r="AK357" s="72" t="e">
        <f t="shared" si="128"/>
        <v>#VALUE!</v>
      </c>
      <c r="AL357" s="71" t="e">
        <f t="shared" si="129"/>
        <v>#VALUE!</v>
      </c>
      <c r="AM357" s="70" t="e">
        <f t="shared" si="130"/>
        <v>#VALUE!</v>
      </c>
      <c r="AN357" s="72" t="e">
        <f t="shared" si="131"/>
        <v>#VALUE!</v>
      </c>
      <c r="AO357" s="73" t="e">
        <f t="shared" si="132"/>
        <v>#VALUE!</v>
      </c>
      <c r="BL357" s="80"/>
      <c r="BM357" s="2"/>
      <c r="BN357" s="2"/>
      <c r="BO357" s="2"/>
      <c r="BP357" s="2"/>
      <c r="BQ357" s="10"/>
    </row>
    <row r="358" spans="2:69" ht="16.5" customHeight="1" thickBot="1">
      <c r="B358" s="14"/>
      <c r="C358" s="22" t="e">
        <f>VLOOKUP(A358,貼付!$A$2:$K$121,4,FALSE)</f>
        <v>#N/A</v>
      </c>
      <c r="D358" s="40" t="s">
        <v>346</v>
      </c>
      <c r="E358" s="47"/>
      <c r="F358" s="48"/>
      <c r="G358" s="49"/>
      <c r="H358" s="43"/>
      <c r="I358" s="36"/>
      <c r="R358" s="64" t="str">
        <f t="shared" si="133"/>
        <v/>
      </c>
      <c r="S358" s="65" t="str">
        <f t="shared" si="112"/>
        <v/>
      </c>
      <c r="U358" s="67" t="str">
        <f t="shared" si="113"/>
        <v>○</v>
      </c>
      <c r="V358" s="68" t="str">
        <f t="shared" si="114"/>
        <v>○</v>
      </c>
      <c r="W358" s="69" t="str">
        <f t="shared" si="115"/>
        <v>○</v>
      </c>
      <c r="X358" s="69" t="str">
        <f t="shared" si="116"/>
        <v>12桁不足しています。調整してください。</v>
      </c>
      <c r="Y358" s="69" t="str">
        <f t="shared" si="117"/>
        <v>×</v>
      </c>
      <c r="Z358" s="70"/>
      <c r="AA358" s="71" t="e">
        <f t="shared" si="118"/>
        <v>#VALUE!</v>
      </c>
      <c r="AB358" s="71" t="e">
        <f t="shared" si="119"/>
        <v>#VALUE!</v>
      </c>
      <c r="AC358" s="71" t="e">
        <f t="shared" si="120"/>
        <v>#VALUE!</v>
      </c>
      <c r="AD358" s="72" t="e">
        <f t="shared" si="121"/>
        <v>#VALUE!</v>
      </c>
      <c r="AE358" s="72" t="e">
        <f t="shared" si="122"/>
        <v>#VALUE!</v>
      </c>
      <c r="AF358" s="72" t="e">
        <f t="shared" si="123"/>
        <v>#VALUE!</v>
      </c>
      <c r="AG358" s="72" t="e">
        <f t="shared" si="124"/>
        <v>#VALUE!</v>
      </c>
      <c r="AH358" s="72" t="e">
        <f t="shared" si="125"/>
        <v>#VALUE!</v>
      </c>
      <c r="AI358" s="72" t="e">
        <f t="shared" si="126"/>
        <v>#VALUE!</v>
      </c>
      <c r="AJ358" s="72" t="e">
        <f t="shared" si="127"/>
        <v>#VALUE!</v>
      </c>
      <c r="AK358" s="72" t="e">
        <f t="shared" si="128"/>
        <v>#VALUE!</v>
      </c>
      <c r="AL358" s="71" t="e">
        <f t="shared" si="129"/>
        <v>#VALUE!</v>
      </c>
      <c r="AM358" s="70" t="e">
        <f t="shared" si="130"/>
        <v>#VALUE!</v>
      </c>
      <c r="AN358" s="72" t="e">
        <f t="shared" si="131"/>
        <v>#VALUE!</v>
      </c>
      <c r="AO358" s="73" t="e">
        <f t="shared" si="132"/>
        <v>#VALUE!</v>
      </c>
      <c r="BL358" s="80"/>
      <c r="BM358" s="2"/>
      <c r="BN358" s="2"/>
      <c r="BO358" s="2"/>
      <c r="BP358" s="2"/>
      <c r="BQ358" s="10"/>
    </row>
    <row r="359" spans="2:69" ht="16.5" customHeight="1" thickBot="1">
      <c r="B359" s="14"/>
      <c r="C359" s="22" t="e">
        <f>VLOOKUP(A359,貼付!$A$2:$K$121,4,FALSE)</f>
        <v>#N/A</v>
      </c>
      <c r="D359" s="40" t="s">
        <v>347</v>
      </c>
      <c r="E359" s="47"/>
      <c r="F359" s="48"/>
      <c r="G359" s="49"/>
      <c r="H359" s="43"/>
      <c r="I359" s="36"/>
      <c r="R359" s="64" t="str">
        <f t="shared" si="133"/>
        <v/>
      </c>
      <c r="S359" s="65" t="str">
        <f t="shared" si="112"/>
        <v/>
      </c>
      <c r="U359" s="67" t="str">
        <f t="shared" si="113"/>
        <v>○</v>
      </c>
      <c r="V359" s="68" t="str">
        <f t="shared" si="114"/>
        <v>○</v>
      </c>
      <c r="W359" s="69" t="str">
        <f t="shared" si="115"/>
        <v>○</v>
      </c>
      <c r="X359" s="69" t="str">
        <f t="shared" si="116"/>
        <v>12桁不足しています。調整してください。</v>
      </c>
      <c r="Y359" s="69" t="str">
        <f t="shared" si="117"/>
        <v>×</v>
      </c>
      <c r="Z359" s="70"/>
      <c r="AA359" s="71" t="e">
        <f t="shared" si="118"/>
        <v>#VALUE!</v>
      </c>
      <c r="AB359" s="71" t="e">
        <f t="shared" si="119"/>
        <v>#VALUE!</v>
      </c>
      <c r="AC359" s="71" t="e">
        <f t="shared" si="120"/>
        <v>#VALUE!</v>
      </c>
      <c r="AD359" s="72" t="e">
        <f t="shared" si="121"/>
        <v>#VALUE!</v>
      </c>
      <c r="AE359" s="72" t="e">
        <f t="shared" si="122"/>
        <v>#VALUE!</v>
      </c>
      <c r="AF359" s="72" t="e">
        <f t="shared" si="123"/>
        <v>#VALUE!</v>
      </c>
      <c r="AG359" s="72" t="e">
        <f t="shared" si="124"/>
        <v>#VALUE!</v>
      </c>
      <c r="AH359" s="72" t="e">
        <f t="shared" si="125"/>
        <v>#VALUE!</v>
      </c>
      <c r="AI359" s="72" t="e">
        <f t="shared" si="126"/>
        <v>#VALUE!</v>
      </c>
      <c r="AJ359" s="72" t="e">
        <f t="shared" si="127"/>
        <v>#VALUE!</v>
      </c>
      <c r="AK359" s="72" t="e">
        <f t="shared" si="128"/>
        <v>#VALUE!</v>
      </c>
      <c r="AL359" s="71" t="e">
        <f t="shared" si="129"/>
        <v>#VALUE!</v>
      </c>
      <c r="AM359" s="70" t="e">
        <f t="shared" si="130"/>
        <v>#VALUE!</v>
      </c>
      <c r="AN359" s="72" t="e">
        <f t="shared" si="131"/>
        <v>#VALUE!</v>
      </c>
      <c r="AO359" s="73" t="e">
        <f t="shared" si="132"/>
        <v>#VALUE!</v>
      </c>
      <c r="BL359" s="80"/>
      <c r="BM359" s="2"/>
      <c r="BN359" s="2"/>
      <c r="BO359" s="2"/>
      <c r="BP359" s="2"/>
      <c r="BQ359" s="10"/>
    </row>
    <row r="360" spans="2:69" ht="16.5" customHeight="1" thickBot="1">
      <c r="B360" s="14"/>
      <c r="C360" s="22" t="e">
        <f>VLOOKUP(A360,貼付!$A$2:$K$121,4,FALSE)</f>
        <v>#N/A</v>
      </c>
      <c r="D360" s="40" t="s">
        <v>348</v>
      </c>
      <c r="E360" s="47"/>
      <c r="F360" s="48"/>
      <c r="G360" s="49"/>
      <c r="H360" s="43"/>
      <c r="I360" s="36"/>
      <c r="R360" s="64" t="str">
        <f t="shared" si="133"/>
        <v/>
      </c>
      <c r="S360" s="65" t="str">
        <f t="shared" si="112"/>
        <v/>
      </c>
      <c r="U360" s="67" t="str">
        <f t="shared" si="113"/>
        <v>○</v>
      </c>
      <c r="V360" s="68" t="str">
        <f t="shared" si="114"/>
        <v>○</v>
      </c>
      <c r="W360" s="69" t="str">
        <f t="shared" si="115"/>
        <v>○</v>
      </c>
      <c r="X360" s="69" t="str">
        <f t="shared" si="116"/>
        <v>12桁不足しています。調整してください。</v>
      </c>
      <c r="Y360" s="69" t="str">
        <f t="shared" si="117"/>
        <v>×</v>
      </c>
      <c r="Z360" s="70"/>
      <c r="AA360" s="71" t="e">
        <f t="shared" si="118"/>
        <v>#VALUE!</v>
      </c>
      <c r="AB360" s="71" t="e">
        <f t="shared" si="119"/>
        <v>#VALUE!</v>
      </c>
      <c r="AC360" s="71" t="e">
        <f t="shared" si="120"/>
        <v>#VALUE!</v>
      </c>
      <c r="AD360" s="72" t="e">
        <f t="shared" si="121"/>
        <v>#VALUE!</v>
      </c>
      <c r="AE360" s="72" t="e">
        <f t="shared" si="122"/>
        <v>#VALUE!</v>
      </c>
      <c r="AF360" s="72" t="e">
        <f t="shared" si="123"/>
        <v>#VALUE!</v>
      </c>
      <c r="AG360" s="72" t="e">
        <f t="shared" si="124"/>
        <v>#VALUE!</v>
      </c>
      <c r="AH360" s="72" t="e">
        <f t="shared" si="125"/>
        <v>#VALUE!</v>
      </c>
      <c r="AI360" s="72" t="e">
        <f t="shared" si="126"/>
        <v>#VALUE!</v>
      </c>
      <c r="AJ360" s="72" t="e">
        <f t="shared" si="127"/>
        <v>#VALUE!</v>
      </c>
      <c r="AK360" s="72" t="e">
        <f t="shared" si="128"/>
        <v>#VALUE!</v>
      </c>
      <c r="AL360" s="71" t="e">
        <f t="shared" si="129"/>
        <v>#VALUE!</v>
      </c>
      <c r="AM360" s="70" t="e">
        <f t="shared" si="130"/>
        <v>#VALUE!</v>
      </c>
      <c r="AN360" s="72" t="e">
        <f t="shared" si="131"/>
        <v>#VALUE!</v>
      </c>
      <c r="AO360" s="73" t="e">
        <f t="shared" si="132"/>
        <v>#VALUE!</v>
      </c>
      <c r="BL360" s="80"/>
      <c r="BM360" s="2"/>
      <c r="BN360" s="2"/>
      <c r="BO360" s="2"/>
      <c r="BP360" s="2"/>
      <c r="BQ360" s="10"/>
    </row>
    <row r="361" spans="2:69" ht="16.5" customHeight="1" thickBot="1">
      <c r="B361" s="14"/>
      <c r="C361" s="22" t="e">
        <f>VLOOKUP(A361,貼付!$A$2:$K$121,4,FALSE)</f>
        <v>#N/A</v>
      </c>
      <c r="D361" s="40" t="s">
        <v>349</v>
      </c>
      <c r="E361" s="47"/>
      <c r="F361" s="48"/>
      <c r="G361" s="49"/>
      <c r="H361" s="43"/>
      <c r="I361" s="36"/>
      <c r="R361" s="64" t="str">
        <f t="shared" si="133"/>
        <v/>
      </c>
      <c r="S361" s="65" t="str">
        <f t="shared" si="112"/>
        <v/>
      </c>
      <c r="U361" s="67" t="str">
        <f t="shared" si="113"/>
        <v>○</v>
      </c>
      <c r="V361" s="68" t="str">
        <f t="shared" si="114"/>
        <v>○</v>
      </c>
      <c r="W361" s="69" t="str">
        <f t="shared" si="115"/>
        <v>○</v>
      </c>
      <c r="X361" s="69" t="str">
        <f t="shared" si="116"/>
        <v>12桁不足しています。調整してください。</v>
      </c>
      <c r="Y361" s="69" t="str">
        <f t="shared" si="117"/>
        <v>×</v>
      </c>
      <c r="Z361" s="70"/>
      <c r="AA361" s="71" t="e">
        <f t="shared" si="118"/>
        <v>#VALUE!</v>
      </c>
      <c r="AB361" s="71" t="e">
        <f t="shared" si="119"/>
        <v>#VALUE!</v>
      </c>
      <c r="AC361" s="71" t="e">
        <f t="shared" si="120"/>
        <v>#VALUE!</v>
      </c>
      <c r="AD361" s="72" t="e">
        <f t="shared" si="121"/>
        <v>#VALUE!</v>
      </c>
      <c r="AE361" s="72" t="e">
        <f t="shared" si="122"/>
        <v>#VALUE!</v>
      </c>
      <c r="AF361" s="72" t="e">
        <f t="shared" si="123"/>
        <v>#VALUE!</v>
      </c>
      <c r="AG361" s="72" t="e">
        <f t="shared" si="124"/>
        <v>#VALUE!</v>
      </c>
      <c r="AH361" s="72" t="e">
        <f t="shared" si="125"/>
        <v>#VALUE!</v>
      </c>
      <c r="AI361" s="72" t="e">
        <f t="shared" si="126"/>
        <v>#VALUE!</v>
      </c>
      <c r="AJ361" s="72" t="e">
        <f t="shared" si="127"/>
        <v>#VALUE!</v>
      </c>
      <c r="AK361" s="72" t="e">
        <f t="shared" si="128"/>
        <v>#VALUE!</v>
      </c>
      <c r="AL361" s="71" t="e">
        <f t="shared" si="129"/>
        <v>#VALUE!</v>
      </c>
      <c r="AM361" s="70" t="e">
        <f t="shared" si="130"/>
        <v>#VALUE!</v>
      </c>
      <c r="AN361" s="72" t="e">
        <f t="shared" si="131"/>
        <v>#VALUE!</v>
      </c>
      <c r="AO361" s="73" t="e">
        <f t="shared" si="132"/>
        <v>#VALUE!</v>
      </c>
      <c r="BL361" s="80"/>
      <c r="BM361" s="2"/>
      <c r="BN361" s="2"/>
      <c r="BO361" s="2"/>
      <c r="BP361" s="2"/>
      <c r="BQ361" s="10"/>
    </row>
    <row r="362" spans="2:69" ht="16.5" customHeight="1" thickBot="1">
      <c r="B362" s="14"/>
      <c r="C362" s="22" t="e">
        <f>VLOOKUP(A362,貼付!$A$2:$K$121,4,FALSE)</f>
        <v>#N/A</v>
      </c>
      <c r="D362" s="40" t="s">
        <v>350</v>
      </c>
      <c r="E362" s="47"/>
      <c r="F362" s="48"/>
      <c r="G362" s="49"/>
      <c r="H362" s="43"/>
      <c r="I362" s="36"/>
      <c r="R362" s="64" t="str">
        <f t="shared" si="133"/>
        <v/>
      </c>
      <c r="S362" s="65" t="str">
        <f t="shared" si="112"/>
        <v/>
      </c>
      <c r="U362" s="67" t="str">
        <f t="shared" si="113"/>
        <v>○</v>
      </c>
      <c r="V362" s="68" t="str">
        <f t="shared" si="114"/>
        <v>○</v>
      </c>
      <c r="W362" s="69" t="str">
        <f t="shared" si="115"/>
        <v>○</v>
      </c>
      <c r="X362" s="69" t="str">
        <f t="shared" si="116"/>
        <v>12桁不足しています。調整してください。</v>
      </c>
      <c r="Y362" s="69" t="str">
        <f t="shared" si="117"/>
        <v>×</v>
      </c>
      <c r="Z362" s="70"/>
      <c r="AA362" s="71" t="e">
        <f t="shared" si="118"/>
        <v>#VALUE!</v>
      </c>
      <c r="AB362" s="71" t="e">
        <f t="shared" si="119"/>
        <v>#VALUE!</v>
      </c>
      <c r="AC362" s="71" t="e">
        <f t="shared" si="120"/>
        <v>#VALUE!</v>
      </c>
      <c r="AD362" s="72" t="e">
        <f t="shared" si="121"/>
        <v>#VALUE!</v>
      </c>
      <c r="AE362" s="72" t="e">
        <f t="shared" si="122"/>
        <v>#VALUE!</v>
      </c>
      <c r="AF362" s="72" t="e">
        <f t="shared" si="123"/>
        <v>#VALUE!</v>
      </c>
      <c r="AG362" s="72" t="e">
        <f t="shared" si="124"/>
        <v>#VALUE!</v>
      </c>
      <c r="AH362" s="72" t="e">
        <f t="shared" si="125"/>
        <v>#VALUE!</v>
      </c>
      <c r="AI362" s="72" t="e">
        <f t="shared" si="126"/>
        <v>#VALUE!</v>
      </c>
      <c r="AJ362" s="72" t="e">
        <f t="shared" si="127"/>
        <v>#VALUE!</v>
      </c>
      <c r="AK362" s="72" t="e">
        <f t="shared" si="128"/>
        <v>#VALUE!</v>
      </c>
      <c r="AL362" s="71" t="e">
        <f t="shared" si="129"/>
        <v>#VALUE!</v>
      </c>
      <c r="AM362" s="70" t="e">
        <f t="shared" si="130"/>
        <v>#VALUE!</v>
      </c>
      <c r="AN362" s="72" t="e">
        <f t="shared" si="131"/>
        <v>#VALUE!</v>
      </c>
      <c r="AO362" s="73" t="e">
        <f t="shared" si="132"/>
        <v>#VALUE!</v>
      </c>
      <c r="BL362" s="80"/>
      <c r="BM362" s="2"/>
      <c r="BN362" s="2"/>
      <c r="BO362" s="2"/>
      <c r="BP362" s="2"/>
      <c r="BQ362" s="10"/>
    </row>
    <row r="363" spans="2:69" ht="16.5" customHeight="1" thickBot="1">
      <c r="B363" s="14"/>
      <c r="C363" s="22" t="e">
        <f>VLOOKUP(A363,貼付!$A$2:$K$121,4,FALSE)</f>
        <v>#N/A</v>
      </c>
      <c r="D363" s="40" t="s">
        <v>351</v>
      </c>
      <c r="E363" s="47"/>
      <c r="F363" s="48"/>
      <c r="G363" s="49"/>
      <c r="H363" s="43"/>
      <c r="I363" s="36"/>
      <c r="R363" s="64" t="str">
        <f t="shared" si="133"/>
        <v/>
      </c>
      <c r="S363" s="65" t="str">
        <f t="shared" si="112"/>
        <v/>
      </c>
      <c r="U363" s="67" t="str">
        <f t="shared" si="113"/>
        <v>○</v>
      </c>
      <c r="V363" s="68" t="str">
        <f t="shared" si="114"/>
        <v>○</v>
      </c>
      <c r="W363" s="69" t="str">
        <f t="shared" si="115"/>
        <v>○</v>
      </c>
      <c r="X363" s="69" t="str">
        <f t="shared" si="116"/>
        <v>12桁不足しています。調整してください。</v>
      </c>
      <c r="Y363" s="69" t="str">
        <f t="shared" si="117"/>
        <v>×</v>
      </c>
      <c r="Z363" s="70"/>
      <c r="AA363" s="71" t="e">
        <f t="shared" si="118"/>
        <v>#VALUE!</v>
      </c>
      <c r="AB363" s="71" t="e">
        <f t="shared" si="119"/>
        <v>#VALUE!</v>
      </c>
      <c r="AC363" s="71" t="e">
        <f t="shared" si="120"/>
        <v>#VALUE!</v>
      </c>
      <c r="AD363" s="72" t="e">
        <f t="shared" si="121"/>
        <v>#VALUE!</v>
      </c>
      <c r="AE363" s="72" t="e">
        <f t="shared" si="122"/>
        <v>#VALUE!</v>
      </c>
      <c r="AF363" s="72" t="e">
        <f t="shared" si="123"/>
        <v>#VALUE!</v>
      </c>
      <c r="AG363" s="72" t="e">
        <f t="shared" si="124"/>
        <v>#VALUE!</v>
      </c>
      <c r="AH363" s="72" t="e">
        <f t="shared" si="125"/>
        <v>#VALUE!</v>
      </c>
      <c r="AI363" s="72" t="e">
        <f t="shared" si="126"/>
        <v>#VALUE!</v>
      </c>
      <c r="AJ363" s="72" t="e">
        <f t="shared" si="127"/>
        <v>#VALUE!</v>
      </c>
      <c r="AK363" s="72" t="e">
        <f t="shared" si="128"/>
        <v>#VALUE!</v>
      </c>
      <c r="AL363" s="71" t="e">
        <f t="shared" si="129"/>
        <v>#VALUE!</v>
      </c>
      <c r="AM363" s="70" t="e">
        <f t="shared" si="130"/>
        <v>#VALUE!</v>
      </c>
      <c r="AN363" s="72" t="e">
        <f t="shared" si="131"/>
        <v>#VALUE!</v>
      </c>
      <c r="AO363" s="73" t="e">
        <f t="shared" si="132"/>
        <v>#VALUE!</v>
      </c>
      <c r="BL363" s="80"/>
      <c r="BM363" s="2"/>
      <c r="BN363" s="2"/>
      <c r="BO363" s="2"/>
      <c r="BP363" s="2"/>
      <c r="BQ363" s="10"/>
    </row>
    <row r="364" spans="2:69" ht="16.5" customHeight="1" thickBot="1">
      <c r="B364" s="14"/>
      <c r="C364" s="22" t="e">
        <f>VLOOKUP(A364,貼付!$A$2:$K$121,4,FALSE)</f>
        <v>#N/A</v>
      </c>
      <c r="D364" s="40" t="s">
        <v>352</v>
      </c>
      <c r="E364" s="47"/>
      <c r="F364" s="48"/>
      <c r="G364" s="49"/>
      <c r="H364" s="43"/>
      <c r="I364" s="36"/>
      <c r="R364" s="64" t="str">
        <f t="shared" si="133"/>
        <v/>
      </c>
      <c r="S364" s="65" t="str">
        <f t="shared" si="112"/>
        <v/>
      </c>
      <c r="U364" s="67" t="str">
        <f t="shared" si="113"/>
        <v>○</v>
      </c>
      <c r="V364" s="68" t="str">
        <f t="shared" si="114"/>
        <v>○</v>
      </c>
      <c r="W364" s="69" t="str">
        <f t="shared" si="115"/>
        <v>○</v>
      </c>
      <c r="X364" s="69" t="str">
        <f t="shared" si="116"/>
        <v>12桁不足しています。調整してください。</v>
      </c>
      <c r="Y364" s="69" t="str">
        <f t="shared" si="117"/>
        <v>×</v>
      </c>
      <c r="Z364" s="70"/>
      <c r="AA364" s="71" t="e">
        <f t="shared" si="118"/>
        <v>#VALUE!</v>
      </c>
      <c r="AB364" s="71" t="e">
        <f t="shared" si="119"/>
        <v>#VALUE!</v>
      </c>
      <c r="AC364" s="71" t="e">
        <f t="shared" si="120"/>
        <v>#VALUE!</v>
      </c>
      <c r="AD364" s="72" t="e">
        <f t="shared" si="121"/>
        <v>#VALUE!</v>
      </c>
      <c r="AE364" s="72" t="e">
        <f t="shared" si="122"/>
        <v>#VALUE!</v>
      </c>
      <c r="AF364" s="72" t="e">
        <f t="shared" si="123"/>
        <v>#VALUE!</v>
      </c>
      <c r="AG364" s="72" t="e">
        <f t="shared" si="124"/>
        <v>#VALUE!</v>
      </c>
      <c r="AH364" s="72" t="e">
        <f t="shared" si="125"/>
        <v>#VALUE!</v>
      </c>
      <c r="AI364" s="72" t="e">
        <f t="shared" si="126"/>
        <v>#VALUE!</v>
      </c>
      <c r="AJ364" s="72" t="e">
        <f t="shared" si="127"/>
        <v>#VALUE!</v>
      </c>
      <c r="AK364" s="72" t="e">
        <f t="shared" si="128"/>
        <v>#VALUE!</v>
      </c>
      <c r="AL364" s="71" t="e">
        <f t="shared" si="129"/>
        <v>#VALUE!</v>
      </c>
      <c r="AM364" s="70" t="e">
        <f t="shared" si="130"/>
        <v>#VALUE!</v>
      </c>
      <c r="AN364" s="72" t="e">
        <f t="shared" si="131"/>
        <v>#VALUE!</v>
      </c>
      <c r="AO364" s="73" t="e">
        <f t="shared" si="132"/>
        <v>#VALUE!</v>
      </c>
      <c r="BL364" s="80"/>
      <c r="BM364" s="2"/>
      <c r="BN364" s="2"/>
      <c r="BO364" s="2"/>
      <c r="BP364" s="2"/>
      <c r="BQ364" s="10"/>
    </row>
    <row r="365" spans="2:69" ht="16.5" customHeight="1" thickBot="1">
      <c r="B365" s="14"/>
      <c r="C365" s="22" t="e">
        <f>VLOOKUP(A365,貼付!$A$2:$K$121,4,FALSE)</f>
        <v>#N/A</v>
      </c>
      <c r="D365" s="40" t="s">
        <v>353</v>
      </c>
      <c r="E365" s="47"/>
      <c r="F365" s="48"/>
      <c r="G365" s="49"/>
      <c r="H365" s="43"/>
      <c r="I365" s="36"/>
      <c r="R365" s="64" t="str">
        <f t="shared" si="133"/>
        <v/>
      </c>
      <c r="S365" s="65" t="str">
        <f t="shared" si="112"/>
        <v/>
      </c>
      <c r="U365" s="67" t="str">
        <f t="shared" si="113"/>
        <v>○</v>
      </c>
      <c r="V365" s="68" t="str">
        <f t="shared" si="114"/>
        <v>○</v>
      </c>
      <c r="W365" s="69" t="str">
        <f t="shared" si="115"/>
        <v>○</v>
      </c>
      <c r="X365" s="69" t="str">
        <f t="shared" si="116"/>
        <v>12桁不足しています。調整してください。</v>
      </c>
      <c r="Y365" s="69" t="str">
        <f t="shared" si="117"/>
        <v>×</v>
      </c>
      <c r="Z365" s="70"/>
      <c r="AA365" s="71" t="e">
        <f t="shared" si="118"/>
        <v>#VALUE!</v>
      </c>
      <c r="AB365" s="71" t="e">
        <f t="shared" si="119"/>
        <v>#VALUE!</v>
      </c>
      <c r="AC365" s="71" t="e">
        <f t="shared" si="120"/>
        <v>#VALUE!</v>
      </c>
      <c r="AD365" s="72" t="e">
        <f t="shared" si="121"/>
        <v>#VALUE!</v>
      </c>
      <c r="AE365" s="72" t="e">
        <f t="shared" si="122"/>
        <v>#VALUE!</v>
      </c>
      <c r="AF365" s="72" t="e">
        <f t="shared" si="123"/>
        <v>#VALUE!</v>
      </c>
      <c r="AG365" s="72" t="e">
        <f t="shared" si="124"/>
        <v>#VALUE!</v>
      </c>
      <c r="AH365" s="72" t="e">
        <f t="shared" si="125"/>
        <v>#VALUE!</v>
      </c>
      <c r="AI365" s="72" t="e">
        <f t="shared" si="126"/>
        <v>#VALUE!</v>
      </c>
      <c r="AJ365" s="72" t="e">
        <f t="shared" si="127"/>
        <v>#VALUE!</v>
      </c>
      <c r="AK365" s="72" t="e">
        <f t="shared" si="128"/>
        <v>#VALUE!</v>
      </c>
      <c r="AL365" s="71" t="e">
        <f t="shared" si="129"/>
        <v>#VALUE!</v>
      </c>
      <c r="AM365" s="70" t="e">
        <f t="shared" si="130"/>
        <v>#VALUE!</v>
      </c>
      <c r="AN365" s="72" t="e">
        <f t="shared" si="131"/>
        <v>#VALUE!</v>
      </c>
      <c r="AO365" s="73" t="e">
        <f t="shared" si="132"/>
        <v>#VALUE!</v>
      </c>
      <c r="BL365" s="80"/>
      <c r="BM365" s="2"/>
      <c r="BN365" s="2"/>
      <c r="BO365" s="2"/>
      <c r="BP365" s="2"/>
      <c r="BQ365" s="10"/>
    </row>
    <row r="366" spans="2:69" ht="16.5" customHeight="1" thickBot="1">
      <c r="B366" s="14"/>
      <c r="C366" s="22" t="e">
        <f>VLOOKUP(A366,貼付!$A$2:$K$121,4,FALSE)</f>
        <v>#N/A</v>
      </c>
      <c r="D366" s="40" t="s">
        <v>354</v>
      </c>
      <c r="E366" s="47"/>
      <c r="F366" s="48"/>
      <c r="G366" s="49"/>
      <c r="H366" s="43"/>
      <c r="I366" s="36"/>
      <c r="R366" s="64" t="str">
        <f t="shared" si="133"/>
        <v/>
      </c>
      <c r="S366" s="65" t="str">
        <f t="shared" si="112"/>
        <v/>
      </c>
      <c r="U366" s="67" t="str">
        <f t="shared" si="113"/>
        <v>○</v>
      </c>
      <c r="V366" s="68" t="str">
        <f t="shared" si="114"/>
        <v>○</v>
      </c>
      <c r="W366" s="69" t="str">
        <f t="shared" si="115"/>
        <v>○</v>
      </c>
      <c r="X366" s="69" t="str">
        <f t="shared" si="116"/>
        <v>12桁不足しています。調整してください。</v>
      </c>
      <c r="Y366" s="69" t="str">
        <f t="shared" si="117"/>
        <v>×</v>
      </c>
      <c r="Z366" s="70"/>
      <c r="AA366" s="71" t="e">
        <f t="shared" si="118"/>
        <v>#VALUE!</v>
      </c>
      <c r="AB366" s="71" t="e">
        <f t="shared" si="119"/>
        <v>#VALUE!</v>
      </c>
      <c r="AC366" s="71" t="e">
        <f t="shared" si="120"/>
        <v>#VALUE!</v>
      </c>
      <c r="AD366" s="72" t="e">
        <f t="shared" si="121"/>
        <v>#VALUE!</v>
      </c>
      <c r="AE366" s="72" t="e">
        <f t="shared" si="122"/>
        <v>#VALUE!</v>
      </c>
      <c r="AF366" s="72" t="e">
        <f t="shared" si="123"/>
        <v>#VALUE!</v>
      </c>
      <c r="AG366" s="72" t="e">
        <f t="shared" si="124"/>
        <v>#VALUE!</v>
      </c>
      <c r="AH366" s="72" t="e">
        <f t="shared" si="125"/>
        <v>#VALUE!</v>
      </c>
      <c r="AI366" s="72" t="e">
        <f t="shared" si="126"/>
        <v>#VALUE!</v>
      </c>
      <c r="AJ366" s="72" t="e">
        <f t="shared" si="127"/>
        <v>#VALUE!</v>
      </c>
      <c r="AK366" s="72" t="e">
        <f t="shared" si="128"/>
        <v>#VALUE!</v>
      </c>
      <c r="AL366" s="71" t="e">
        <f t="shared" si="129"/>
        <v>#VALUE!</v>
      </c>
      <c r="AM366" s="70" t="e">
        <f t="shared" si="130"/>
        <v>#VALUE!</v>
      </c>
      <c r="AN366" s="72" t="e">
        <f t="shared" si="131"/>
        <v>#VALUE!</v>
      </c>
      <c r="AO366" s="73" t="e">
        <f t="shared" si="132"/>
        <v>#VALUE!</v>
      </c>
      <c r="BL366" s="80"/>
      <c r="BM366" s="2"/>
      <c r="BN366" s="2"/>
      <c r="BO366" s="2"/>
      <c r="BP366" s="2"/>
      <c r="BQ366" s="10"/>
    </row>
    <row r="367" spans="2:69" ht="16.5" customHeight="1" thickBot="1">
      <c r="B367" s="14"/>
      <c r="C367" s="22" t="e">
        <f>VLOOKUP(A367,貼付!$A$2:$K$121,4,FALSE)</f>
        <v>#N/A</v>
      </c>
      <c r="D367" s="40" t="s">
        <v>355</v>
      </c>
      <c r="E367" s="47"/>
      <c r="F367" s="48"/>
      <c r="G367" s="49"/>
      <c r="H367" s="43"/>
      <c r="I367" s="36"/>
      <c r="R367" s="64" t="str">
        <f t="shared" si="133"/>
        <v/>
      </c>
      <c r="S367" s="65" t="str">
        <f t="shared" si="112"/>
        <v/>
      </c>
      <c r="U367" s="67" t="str">
        <f t="shared" si="113"/>
        <v>○</v>
      </c>
      <c r="V367" s="68" t="str">
        <f t="shared" si="114"/>
        <v>○</v>
      </c>
      <c r="W367" s="69" t="str">
        <f t="shared" si="115"/>
        <v>○</v>
      </c>
      <c r="X367" s="69" t="str">
        <f t="shared" si="116"/>
        <v>12桁不足しています。調整してください。</v>
      </c>
      <c r="Y367" s="69" t="str">
        <f t="shared" si="117"/>
        <v>×</v>
      </c>
      <c r="Z367" s="70"/>
      <c r="AA367" s="71" t="e">
        <f t="shared" si="118"/>
        <v>#VALUE!</v>
      </c>
      <c r="AB367" s="71" t="e">
        <f t="shared" si="119"/>
        <v>#VALUE!</v>
      </c>
      <c r="AC367" s="71" t="e">
        <f t="shared" si="120"/>
        <v>#VALUE!</v>
      </c>
      <c r="AD367" s="72" t="e">
        <f t="shared" si="121"/>
        <v>#VALUE!</v>
      </c>
      <c r="AE367" s="72" t="e">
        <f t="shared" si="122"/>
        <v>#VALUE!</v>
      </c>
      <c r="AF367" s="72" t="e">
        <f t="shared" si="123"/>
        <v>#VALUE!</v>
      </c>
      <c r="AG367" s="72" t="e">
        <f t="shared" si="124"/>
        <v>#VALUE!</v>
      </c>
      <c r="AH367" s="72" t="e">
        <f t="shared" si="125"/>
        <v>#VALUE!</v>
      </c>
      <c r="AI367" s="72" t="e">
        <f t="shared" si="126"/>
        <v>#VALUE!</v>
      </c>
      <c r="AJ367" s="72" t="e">
        <f t="shared" si="127"/>
        <v>#VALUE!</v>
      </c>
      <c r="AK367" s="72" t="e">
        <f t="shared" si="128"/>
        <v>#VALUE!</v>
      </c>
      <c r="AL367" s="71" t="e">
        <f t="shared" si="129"/>
        <v>#VALUE!</v>
      </c>
      <c r="AM367" s="70" t="e">
        <f t="shared" si="130"/>
        <v>#VALUE!</v>
      </c>
      <c r="AN367" s="72" t="e">
        <f t="shared" si="131"/>
        <v>#VALUE!</v>
      </c>
      <c r="AO367" s="73" t="e">
        <f t="shared" si="132"/>
        <v>#VALUE!</v>
      </c>
      <c r="BL367" s="80"/>
      <c r="BM367" s="2"/>
      <c r="BN367" s="2"/>
      <c r="BO367" s="2"/>
      <c r="BP367" s="2"/>
      <c r="BQ367" s="10"/>
    </row>
    <row r="368" spans="2:69" ht="16.5" customHeight="1" thickBot="1">
      <c r="B368" s="14"/>
      <c r="C368" s="22" t="e">
        <f>VLOOKUP(A368,貼付!$A$2:$K$121,4,FALSE)</f>
        <v>#N/A</v>
      </c>
      <c r="D368" s="40" t="s">
        <v>356</v>
      </c>
      <c r="E368" s="47"/>
      <c r="F368" s="48"/>
      <c r="G368" s="49"/>
      <c r="H368" s="43"/>
      <c r="I368" s="36"/>
      <c r="R368" s="64" t="str">
        <f t="shared" si="133"/>
        <v/>
      </c>
      <c r="S368" s="65" t="str">
        <f t="shared" si="112"/>
        <v/>
      </c>
      <c r="U368" s="67" t="str">
        <f t="shared" si="113"/>
        <v>○</v>
      </c>
      <c r="V368" s="68" t="str">
        <f t="shared" si="114"/>
        <v>○</v>
      </c>
      <c r="W368" s="69" t="str">
        <f t="shared" si="115"/>
        <v>○</v>
      </c>
      <c r="X368" s="69" t="str">
        <f t="shared" si="116"/>
        <v>12桁不足しています。調整してください。</v>
      </c>
      <c r="Y368" s="69" t="str">
        <f t="shared" si="117"/>
        <v>×</v>
      </c>
      <c r="Z368" s="70"/>
      <c r="AA368" s="71" t="e">
        <f t="shared" si="118"/>
        <v>#VALUE!</v>
      </c>
      <c r="AB368" s="71" t="e">
        <f t="shared" si="119"/>
        <v>#VALUE!</v>
      </c>
      <c r="AC368" s="71" t="e">
        <f t="shared" si="120"/>
        <v>#VALUE!</v>
      </c>
      <c r="AD368" s="72" t="e">
        <f t="shared" si="121"/>
        <v>#VALUE!</v>
      </c>
      <c r="AE368" s="72" t="e">
        <f t="shared" si="122"/>
        <v>#VALUE!</v>
      </c>
      <c r="AF368" s="72" t="e">
        <f t="shared" si="123"/>
        <v>#VALUE!</v>
      </c>
      <c r="AG368" s="72" t="e">
        <f t="shared" si="124"/>
        <v>#VALUE!</v>
      </c>
      <c r="AH368" s="72" t="e">
        <f t="shared" si="125"/>
        <v>#VALUE!</v>
      </c>
      <c r="AI368" s="72" t="e">
        <f t="shared" si="126"/>
        <v>#VALUE!</v>
      </c>
      <c r="AJ368" s="72" t="e">
        <f t="shared" si="127"/>
        <v>#VALUE!</v>
      </c>
      <c r="AK368" s="72" t="e">
        <f t="shared" si="128"/>
        <v>#VALUE!</v>
      </c>
      <c r="AL368" s="71" t="e">
        <f t="shared" si="129"/>
        <v>#VALUE!</v>
      </c>
      <c r="AM368" s="70" t="e">
        <f t="shared" si="130"/>
        <v>#VALUE!</v>
      </c>
      <c r="AN368" s="72" t="e">
        <f t="shared" si="131"/>
        <v>#VALUE!</v>
      </c>
      <c r="AO368" s="73" t="e">
        <f t="shared" si="132"/>
        <v>#VALUE!</v>
      </c>
      <c r="BL368" s="80"/>
      <c r="BM368" s="2"/>
      <c r="BN368" s="2"/>
      <c r="BO368" s="2"/>
      <c r="BP368" s="2"/>
      <c r="BQ368" s="10"/>
    </row>
    <row r="369" spans="2:69" ht="16.5" customHeight="1" thickBot="1">
      <c r="B369" s="14"/>
      <c r="C369" s="22" t="e">
        <f>VLOOKUP(A369,貼付!$A$2:$K$121,4,FALSE)</f>
        <v>#N/A</v>
      </c>
      <c r="D369" s="40" t="s">
        <v>357</v>
      </c>
      <c r="E369" s="47"/>
      <c r="F369" s="48"/>
      <c r="G369" s="49"/>
      <c r="H369" s="43"/>
      <c r="I369" s="36"/>
      <c r="R369" s="64" t="str">
        <f t="shared" si="133"/>
        <v/>
      </c>
      <c r="S369" s="65" t="str">
        <f t="shared" si="112"/>
        <v/>
      </c>
      <c r="U369" s="67" t="str">
        <f t="shared" si="113"/>
        <v>○</v>
      </c>
      <c r="V369" s="68" t="str">
        <f t="shared" si="114"/>
        <v>○</v>
      </c>
      <c r="W369" s="69" t="str">
        <f t="shared" si="115"/>
        <v>○</v>
      </c>
      <c r="X369" s="69" t="str">
        <f t="shared" si="116"/>
        <v>12桁不足しています。調整してください。</v>
      </c>
      <c r="Y369" s="69" t="str">
        <f t="shared" si="117"/>
        <v>×</v>
      </c>
      <c r="Z369" s="70"/>
      <c r="AA369" s="71" t="e">
        <f t="shared" si="118"/>
        <v>#VALUE!</v>
      </c>
      <c r="AB369" s="71" t="e">
        <f t="shared" si="119"/>
        <v>#VALUE!</v>
      </c>
      <c r="AC369" s="71" t="e">
        <f t="shared" si="120"/>
        <v>#VALUE!</v>
      </c>
      <c r="AD369" s="72" t="e">
        <f t="shared" si="121"/>
        <v>#VALUE!</v>
      </c>
      <c r="AE369" s="72" t="e">
        <f t="shared" si="122"/>
        <v>#VALUE!</v>
      </c>
      <c r="AF369" s="72" t="e">
        <f t="shared" si="123"/>
        <v>#VALUE!</v>
      </c>
      <c r="AG369" s="72" t="e">
        <f t="shared" si="124"/>
        <v>#VALUE!</v>
      </c>
      <c r="AH369" s="72" t="e">
        <f t="shared" si="125"/>
        <v>#VALUE!</v>
      </c>
      <c r="AI369" s="72" t="e">
        <f t="shared" si="126"/>
        <v>#VALUE!</v>
      </c>
      <c r="AJ369" s="72" t="e">
        <f t="shared" si="127"/>
        <v>#VALUE!</v>
      </c>
      <c r="AK369" s="72" t="e">
        <f t="shared" si="128"/>
        <v>#VALUE!</v>
      </c>
      <c r="AL369" s="71" t="e">
        <f t="shared" si="129"/>
        <v>#VALUE!</v>
      </c>
      <c r="AM369" s="70" t="e">
        <f t="shared" si="130"/>
        <v>#VALUE!</v>
      </c>
      <c r="AN369" s="72" t="e">
        <f t="shared" si="131"/>
        <v>#VALUE!</v>
      </c>
      <c r="AO369" s="73" t="e">
        <f t="shared" si="132"/>
        <v>#VALUE!</v>
      </c>
      <c r="BL369" s="80"/>
      <c r="BM369" s="2"/>
      <c r="BN369" s="2"/>
      <c r="BO369" s="2"/>
      <c r="BP369" s="2"/>
      <c r="BQ369" s="10"/>
    </row>
    <row r="370" spans="2:69" ht="16.5" customHeight="1" thickBot="1">
      <c r="B370" s="14"/>
      <c r="C370" s="22" t="e">
        <f>VLOOKUP(A370,貼付!$A$2:$K$121,4,FALSE)</f>
        <v>#N/A</v>
      </c>
      <c r="D370" s="40" t="s">
        <v>358</v>
      </c>
      <c r="E370" s="47"/>
      <c r="F370" s="48"/>
      <c r="G370" s="49"/>
      <c r="H370" s="43"/>
      <c r="I370" s="36"/>
      <c r="R370" s="64" t="str">
        <f t="shared" si="133"/>
        <v/>
      </c>
      <c r="S370" s="65" t="str">
        <f t="shared" si="112"/>
        <v/>
      </c>
      <c r="U370" s="67" t="str">
        <f t="shared" si="113"/>
        <v>○</v>
      </c>
      <c r="V370" s="68" t="str">
        <f t="shared" si="114"/>
        <v>○</v>
      </c>
      <c r="W370" s="69" t="str">
        <f t="shared" si="115"/>
        <v>○</v>
      </c>
      <c r="X370" s="69" t="str">
        <f t="shared" si="116"/>
        <v>12桁不足しています。調整してください。</v>
      </c>
      <c r="Y370" s="69" t="str">
        <f t="shared" si="117"/>
        <v>×</v>
      </c>
      <c r="Z370" s="70"/>
      <c r="AA370" s="71" t="e">
        <f t="shared" si="118"/>
        <v>#VALUE!</v>
      </c>
      <c r="AB370" s="71" t="e">
        <f t="shared" si="119"/>
        <v>#VALUE!</v>
      </c>
      <c r="AC370" s="71" t="e">
        <f t="shared" si="120"/>
        <v>#VALUE!</v>
      </c>
      <c r="AD370" s="72" t="e">
        <f t="shared" si="121"/>
        <v>#VALUE!</v>
      </c>
      <c r="AE370" s="72" t="e">
        <f t="shared" si="122"/>
        <v>#VALUE!</v>
      </c>
      <c r="AF370" s="72" t="e">
        <f t="shared" si="123"/>
        <v>#VALUE!</v>
      </c>
      <c r="AG370" s="72" t="e">
        <f t="shared" si="124"/>
        <v>#VALUE!</v>
      </c>
      <c r="AH370" s="72" t="e">
        <f t="shared" si="125"/>
        <v>#VALUE!</v>
      </c>
      <c r="AI370" s="72" t="e">
        <f t="shared" si="126"/>
        <v>#VALUE!</v>
      </c>
      <c r="AJ370" s="72" t="e">
        <f t="shared" si="127"/>
        <v>#VALUE!</v>
      </c>
      <c r="AK370" s="72" t="e">
        <f t="shared" si="128"/>
        <v>#VALUE!</v>
      </c>
      <c r="AL370" s="71" t="e">
        <f t="shared" si="129"/>
        <v>#VALUE!</v>
      </c>
      <c r="AM370" s="70" t="e">
        <f t="shared" si="130"/>
        <v>#VALUE!</v>
      </c>
      <c r="AN370" s="72" t="e">
        <f t="shared" si="131"/>
        <v>#VALUE!</v>
      </c>
      <c r="AO370" s="73" t="e">
        <f t="shared" si="132"/>
        <v>#VALUE!</v>
      </c>
      <c r="BL370" s="80"/>
      <c r="BM370" s="2"/>
      <c r="BN370" s="2"/>
      <c r="BO370" s="2"/>
      <c r="BP370" s="2"/>
      <c r="BQ370" s="10"/>
    </row>
    <row r="371" spans="2:69" ht="16.5" customHeight="1" thickBot="1">
      <c r="B371" s="14"/>
      <c r="C371" s="22" t="e">
        <f>VLOOKUP(A371,貼付!$A$2:$K$121,4,FALSE)</f>
        <v>#N/A</v>
      </c>
      <c r="D371" s="40" t="s">
        <v>359</v>
      </c>
      <c r="E371" s="47"/>
      <c r="F371" s="48"/>
      <c r="G371" s="49"/>
      <c r="H371" s="43"/>
      <c r="I371" s="36"/>
      <c r="R371" s="64" t="str">
        <f t="shared" si="133"/>
        <v/>
      </c>
      <c r="S371" s="65" t="str">
        <f t="shared" si="112"/>
        <v/>
      </c>
      <c r="U371" s="67" t="str">
        <f t="shared" si="113"/>
        <v>○</v>
      </c>
      <c r="V371" s="68" t="str">
        <f t="shared" si="114"/>
        <v>○</v>
      </c>
      <c r="W371" s="69" t="str">
        <f t="shared" si="115"/>
        <v>○</v>
      </c>
      <c r="X371" s="69" t="str">
        <f t="shared" si="116"/>
        <v>12桁不足しています。調整してください。</v>
      </c>
      <c r="Y371" s="69" t="str">
        <f t="shared" si="117"/>
        <v>×</v>
      </c>
      <c r="Z371" s="70"/>
      <c r="AA371" s="71" t="e">
        <f t="shared" si="118"/>
        <v>#VALUE!</v>
      </c>
      <c r="AB371" s="71" t="e">
        <f t="shared" si="119"/>
        <v>#VALUE!</v>
      </c>
      <c r="AC371" s="71" t="e">
        <f t="shared" si="120"/>
        <v>#VALUE!</v>
      </c>
      <c r="AD371" s="72" t="e">
        <f t="shared" si="121"/>
        <v>#VALUE!</v>
      </c>
      <c r="AE371" s="72" t="e">
        <f t="shared" si="122"/>
        <v>#VALUE!</v>
      </c>
      <c r="AF371" s="72" t="e">
        <f t="shared" si="123"/>
        <v>#VALUE!</v>
      </c>
      <c r="AG371" s="72" t="e">
        <f t="shared" si="124"/>
        <v>#VALUE!</v>
      </c>
      <c r="AH371" s="72" t="e">
        <f t="shared" si="125"/>
        <v>#VALUE!</v>
      </c>
      <c r="AI371" s="72" t="e">
        <f t="shared" si="126"/>
        <v>#VALUE!</v>
      </c>
      <c r="AJ371" s="72" t="e">
        <f t="shared" si="127"/>
        <v>#VALUE!</v>
      </c>
      <c r="AK371" s="72" t="e">
        <f t="shared" si="128"/>
        <v>#VALUE!</v>
      </c>
      <c r="AL371" s="71" t="e">
        <f t="shared" si="129"/>
        <v>#VALUE!</v>
      </c>
      <c r="AM371" s="70" t="e">
        <f t="shared" si="130"/>
        <v>#VALUE!</v>
      </c>
      <c r="AN371" s="72" t="e">
        <f t="shared" si="131"/>
        <v>#VALUE!</v>
      </c>
      <c r="AO371" s="73" t="e">
        <f t="shared" si="132"/>
        <v>#VALUE!</v>
      </c>
      <c r="BL371" s="80"/>
      <c r="BM371" s="2"/>
      <c r="BN371" s="2"/>
      <c r="BO371" s="2"/>
      <c r="BP371" s="2"/>
      <c r="BQ371" s="10"/>
    </row>
    <row r="372" spans="2:69" ht="16.5" customHeight="1" thickBot="1">
      <c r="B372" s="14"/>
      <c r="C372" s="22" t="e">
        <f>VLOOKUP(A372,貼付!$A$2:$K$121,4,FALSE)</f>
        <v>#N/A</v>
      </c>
      <c r="D372" s="40" t="s">
        <v>360</v>
      </c>
      <c r="E372" s="47"/>
      <c r="F372" s="48"/>
      <c r="G372" s="49"/>
      <c r="H372" s="43"/>
      <c r="I372" s="36"/>
      <c r="R372" s="64" t="str">
        <f t="shared" si="133"/>
        <v/>
      </c>
      <c r="S372" s="65" t="str">
        <f t="shared" si="112"/>
        <v/>
      </c>
      <c r="U372" s="67" t="str">
        <f t="shared" si="113"/>
        <v>○</v>
      </c>
      <c r="V372" s="68" t="str">
        <f t="shared" si="114"/>
        <v>○</v>
      </c>
      <c r="W372" s="69" t="str">
        <f t="shared" si="115"/>
        <v>○</v>
      </c>
      <c r="X372" s="69" t="str">
        <f t="shared" si="116"/>
        <v>12桁不足しています。調整してください。</v>
      </c>
      <c r="Y372" s="69" t="str">
        <f t="shared" si="117"/>
        <v>×</v>
      </c>
      <c r="Z372" s="70"/>
      <c r="AA372" s="71" t="e">
        <f t="shared" si="118"/>
        <v>#VALUE!</v>
      </c>
      <c r="AB372" s="71" t="e">
        <f t="shared" si="119"/>
        <v>#VALUE!</v>
      </c>
      <c r="AC372" s="71" t="e">
        <f t="shared" si="120"/>
        <v>#VALUE!</v>
      </c>
      <c r="AD372" s="72" t="e">
        <f t="shared" si="121"/>
        <v>#VALUE!</v>
      </c>
      <c r="AE372" s="72" t="e">
        <f t="shared" si="122"/>
        <v>#VALUE!</v>
      </c>
      <c r="AF372" s="72" t="e">
        <f t="shared" si="123"/>
        <v>#VALUE!</v>
      </c>
      <c r="AG372" s="72" t="e">
        <f t="shared" si="124"/>
        <v>#VALUE!</v>
      </c>
      <c r="AH372" s="72" t="e">
        <f t="shared" si="125"/>
        <v>#VALUE!</v>
      </c>
      <c r="AI372" s="72" t="e">
        <f t="shared" si="126"/>
        <v>#VALUE!</v>
      </c>
      <c r="AJ372" s="72" t="e">
        <f t="shared" si="127"/>
        <v>#VALUE!</v>
      </c>
      <c r="AK372" s="72" t="e">
        <f t="shared" si="128"/>
        <v>#VALUE!</v>
      </c>
      <c r="AL372" s="71" t="e">
        <f t="shared" si="129"/>
        <v>#VALUE!</v>
      </c>
      <c r="AM372" s="70" t="e">
        <f t="shared" si="130"/>
        <v>#VALUE!</v>
      </c>
      <c r="AN372" s="72" t="e">
        <f t="shared" si="131"/>
        <v>#VALUE!</v>
      </c>
      <c r="AO372" s="73" t="e">
        <f t="shared" si="132"/>
        <v>#VALUE!</v>
      </c>
      <c r="BL372" s="80"/>
      <c r="BM372" s="2"/>
      <c r="BN372" s="2"/>
      <c r="BO372" s="2"/>
      <c r="BP372" s="2"/>
      <c r="BQ372" s="10"/>
    </row>
    <row r="373" spans="2:69" ht="16.5" customHeight="1" thickBot="1">
      <c r="B373" s="14"/>
      <c r="C373" s="22" t="e">
        <f>VLOOKUP(A373,貼付!$A$2:$K$121,4,FALSE)</f>
        <v>#N/A</v>
      </c>
      <c r="D373" s="40" t="s">
        <v>361</v>
      </c>
      <c r="E373" s="47"/>
      <c r="F373" s="48"/>
      <c r="G373" s="49"/>
      <c r="H373" s="43"/>
      <c r="I373" s="36"/>
      <c r="R373" s="64" t="str">
        <f t="shared" si="133"/>
        <v/>
      </c>
      <c r="S373" s="65" t="str">
        <f t="shared" si="112"/>
        <v/>
      </c>
      <c r="U373" s="67" t="str">
        <f t="shared" si="113"/>
        <v>○</v>
      </c>
      <c r="V373" s="68" t="str">
        <f t="shared" si="114"/>
        <v>○</v>
      </c>
      <c r="W373" s="69" t="str">
        <f t="shared" si="115"/>
        <v>○</v>
      </c>
      <c r="X373" s="69" t="str">
        <f t="shared" si="116"/>
        <v>12桁不足しています。調整してください。</v>
      </c>
      <c r="Y373" s="69" t="str">
        <f t="shared" si="117"/>
        <v>×</v>
      </c>
      <c r="Z373" s="70"/>
      <c r="AA373" s="71" t="e">
        <f t="shared" si="118"/>
        <v>#VALUE!</v>
      </c>
      <c r="AB373" s="71" t="e">
        <f t="shared" si="119"/>
        <v>#VALUE!</v>
      </c>
      <c r="AC373" s="71" t="e">
        <f t="shared" si="120"/>
        <v>#VALUE!</v>
      </c>
      <c r="AD373" s="72" t="e">
        <f t="shared" si="121"/>
        <v>#VALUE!</v>
      </c>
      <c r="AE373" s="72" t="e">
        <f t="shared" si="122"/>
        <v>#VALUE!</v>
      </c>
      <c r="AF373" s="72" t="e">
        <f t="shared" si="123"/>
        <v>#VALUE!</v>
      </c>
      <c r="AG373" s="72" t="e">
        <f t="shared" si="124"/>
        <v>#VALUE!</v>
      </c>
      <c r="AH373" s="72" t="e">
        <f t="shared" si="125"/>
        <v>#VALUE!</v>
      </c>
      <c r="AI373" s="72" t="e">
        <f t="shared" si="126"/>
        <v>#VALUE!</v>
      </c>
      <c r="AJ373" s="72" t="e">
        <f t="shared" si="127"/>
        <v>#VALUE!</v>
      </c>
      <c r="AK373" s="72" t="e">
        <f t="shared" si="128"/>
        <v>#VALUE!</v>
      </c>
      <c r="AL373" s="71" t="e">
        <f t="shared" si="129"/>
        <v>#VALUE!</v>
      </c>
      <c r="AM373" s="70" t="e">
        <f t="shared" si="130"/>
        <v>#VALUE!</v>
      </c>
      <c r="AN373" s="72" t="e">
        <f t="shared" si="131"/>
        <v>#VALUE!</v>
      </c>
      <c r="AO373" s="73" t="e">
        <f t="shared" si="132"/>
        <v>#VALUE!</v>
      </c>
      <c r="BL373" s="80"/>
      <c r="BM373" s="2"/>
      <c r="BN373" s="2"/>
      <c r="BO373" s="2"/>
      <c r="BP373" s="2"/>
      <c r="BQ373" s="10"/>
    </row>
    <row r="374" spans="2:69" ht="16.5" customHeight="1" thickBot="1">
      <c r="B374" s="14"/>
      <c r="C374" s="22" t="e">
        <f>VLOOKUP(A374,貼付!$A$2:$K$121,4,FALSE)</f>
        <v>#N/A</v>
      </c>
      <c r="D374" s="40" t="s">
        <v>362</v>
      </c>
      <c r="E374" s="47"/>
      <c r="F374" s="48"/>
      <c r="G374" s="49"/>
      <c r="H374" s="43"/>
      <c r="I374" s="36"/>
      <c r="R374" s="64" t="str">
        <f t="shared" si="133"/>
        <v/>
      </c>
      <c r="S374" s="65" t="str">
        <f t="shared" si="112"/>
        <v/>
      </c>
      <c r="U374" s="67" t="str">
        <f t="shared" si="113"/>
        <v>○</v>
      </c>
      <c r="V374" s="68" t="str">
        <f t="shared" si="114"/>
        <v>○</v>
      </c>
      <c r="W374" s="69" t="str">
        <f t="shared" si="115"/>
        <v>○</v>
      </c>
      <c r="X374" s="69" t="str">
        <f t="shared" si="116"/>
        <v>12桁不足しています。調整してください。</v>
      </c>
      <c r="Y374" s="69" t="str">
        <f t="shared" si="117"/>
        <v>×</v>
      </c>
      <c r="Z374" s="70"/>
      <c r="AA374" s="71" t="e">
        <f t="shared" si="118"/>
        <v>#VALUE!</v>
      </c>
      <c r="AB374" s="71" t="e">
        <f t="shared" si="119"/>
        <v>#VALUE!</v>
      </c>
      <c r="AC374" s="71" t="e">
        <f t="shared" si="120"/>
        <v>#VALUE!</v>
      </c>
      <c r="AD374" s="72" t="e">
        <f t="shared" si="121"/>
        <v>#VALUE!</v>
      </c>
      <c r="AE374" s="72" t="e">
        <f t="shared" si="122"/>
        <v>#VALUE!</v>
      </c>
      <c r="AF374" s="72" t="e">
        <f t="shared" si="123"/>
        <v>#VALUE!</v>
      </c>
      <c r="AG374" s="72" t="e">
        <f t="shared" si="124"/>
        <v>#VALUE!</v>
      </c>
      <c r="AH374" s="72" t="e">
        <f t="shared" si="125"/>
        <v>#VALUE!</v>
      </c>
      <c r="AI374" s="72" t="e">
        <f t="shared" si="126"/>
        <v>#VALUE!</v>
      </c>
      <c r="AJ374" s="72" t="e">
        <f t="shared" si="127"/>
        <v>#VALUE!</v>
      </c>
      <c r="AK374" s="72" t="e">
        <f t="shared" si="128"/>
        <v>#VALUE!</v>
      </c>
      <c r="AL374" s="71" t="e">
        <f t="shared" si="129"/>
        <v>#VALUE!</v>
      </c>
      <c r="AM374" s="70" t="e">
        <f t="shared" si="130"/>
        <v>#VALUE!</v>
      </c>
      <c r="AN374" s="72" t="e">
        <f t="shared" si="131"/>
        <v>#VALUE!</v>
      </c>
      <c r="AO374" s="73" t="e">
        <f t="shared" si="132"/>
        <v>#VALUE!</v>
      </c>
      <c r="BL374" s="80"/>
      <c r="BM374" s="2"/>
      <c r="BN374" s="2"/>
      <c r="BO374" s="2"/>
      <c r="BP374" s="2"/>
      <c r="BQ374" s="10"/>
    </row>
    <row r="375" spans="2:69" ht="16.5" customHeight="1" thickBot="1">
      <c r="B375" s="14"/>
      <c r="C375" s="22" t="e">
        <f>VLOOKUP(A375,貼付!$A$2:$K$121,4,FALSE)</f>
        <v>#N/A</v>
      </c>
      <c r="D375" s="40" t="s">
        <v>363</v>
      </c>
      <c r="E375" s="47"/>
      <c r="F375" s="48"/>
      <c r="G375" s="49"/>
      <c r="H375" s="43"/>
      <c r="I375" s="36"/>
      <c r="R375" s="64" t="str">
        <f t="shared" si="133"/>
        <v/>
      </c>
      <c r="S375" s="65" t="str">
        <f t="shared" si="112"/>
        <v/>
      </c>
      <c r="U375" s="67" t="str">
        <f t="shared" si="113"/>
        <v>○</v>
      </c>
      <c r="V375" s="68" t="str">
        <f t="shared" si="114"/>
        <v>○</v>
      </c>
      <c r="W375" s="69" t="str">
        <f t="shared" si="115"/>
        <v>○</v>
      </c>
      <c r="X375" s="69" t="str">
        <f t="shared" si="116"/>
        <v>12桁不足しています。調整してください。</v>
      </c>
      <c r="Y375" s="69" t="str">
        <f t="shared" si="117"/>
        <v>×</v>
      </c>
      <c r="Z375" s="70"/>
      <c r="AA375" s="71" t="e">
        <f t="shared" si="118"/>
        <v>#VALUE!</v>
      </c>
      <c r="AB375" s="71" t="e">
        <f t="shared" si="119"/>
        <v>#VALUE!</v>
      </c>
      <c r="AC375" s="71" t="e">
        <f t="shared" si="120"/>
        <v>#VALUE!</v>
      </c>
      <c r="AD375" s="72" t="e">
        <f t="shared" si="121"/>
        <v>#VALUE!</v>
      </c>
      <c r="AE375" s="72" t="e">
        <f t="shared" si="122"/>
        <v>#VALUE!</v>
      </c>
      <c r="AF375" s="72" t="e">
        <f t="shared" si="123"/>
        <v>#VALUE!</v>
      </c>
      <c r="AG375" s="72" t="e">
        <f t="shared" si="124"/>
        <v>#VALUE!</v>
      </c>
      <c r="AH375" s="72" t="e">
        <f t="shared" si="125"/>
        <v>#VALUE!</v>
      </c>
      <c r="AI375" s="72" t="e">
        <f t="shared" si="126"/>
        <v>#VALUE!</v>
      </c>
      <c r="AJ375" s="72" t="e">
        <f t="shared" si="127"/>
        <v>#VALUE!</v>
      </c>
      <c r="AK375" s="72" t="e">
        <f t="shared" si="128"/>
        <v>#VALUE!</v>
      </c>
      <c r="AL375" s="71" t="e">
        <f t="shared" si="129"/>
        <v>#VALUE!</v>
      </c>
      <c r="AM375" s="70" t="e">
        <f t="shared" si="130"/>
        <v>#VALUE!</v>
      </c>
      <c r="AN375" s="72" t="e">
        <f t="shared" si="131"/>
        <v>#VALUE!</v>
      </c>
      <c r="AO375" s="73" t="e">
        <f t="shared" si="132"/>
        <v>#VALUE!</v>
      </c>
      <c r="BL375" s="80"/>
      <c r="BM375" s="2"/>
      <c r="BN375" s="2"/>
      <c r="BO375" s="2"/>
      <c r="BP375" s="2"/>
      <c r="BQ375" s="10"/>
    </row>
    <row r="376" spans="2:69" ht="16.5" customHeight="1" thickBot="1">
      <c r="B376" s="14"/>
      <c r="C376" s="22" t="e">
        <f>VLOOKUP(A376,貼付!$A$2:$K$121,4,FALSE)</f>
        <v>#N/A</v>
      </c>
      <c r="D376" s="40" t="s">
        <v>364</v>
      </c>
      <c r="E376" s="47"/>
      <c r="F376" s="48"/>
      <c r="G376" s="49"/>
      <c r="H376" s="43"/>
      <c r="I376" s="36"/>
      <c r="R376" s="64" t="str">
        <f t="shared" si="133"/>
        <v/>
      </c>
      <c r="S376" s="65" t="str">
        <f t="shared" si="112"/>
        <v/>
      </c>
      <c r="U376" s="67" t="str">
        <f t="shared" si="113"/>
        <v>○</v>
      </c>
      <c r="V376" s="68" t="str">
        <f t="shared" si="114"/>
        <v>○</v>
      </c>
      <c r="W376" s="69" t="str">
        <f t="shared" si="115"/>
        <v>○</v>
      </c>
      <c r="X376" s="69" t="str">
        <f t="shared" si="116"/>
        <v>12桁不足しています。調整してください。</v>
      </c>
      <c r="Y376" s="69" t="str">
        <f t="shared" si="117"/>
        <v>×</v>
      </c>
      <c r="Z376" s="70"/>
      <c r="AA376" s="71" t="e">
        <f t="shared" si="118"/>
        <v>#VALUE!</v>
      </c>
      <c r="AB376" s="71" t="e">
        <f t="shared" si="119"/>
        <v>#VALUE!</v>
      </c>
      <c r="AC376" s="71" t="e">
        <f t="shared" si="120"/>
        <v>#VALUE!</v>
      </c>
      <c r="AD376" s="72" t="e">
        <f t="shared" si="121"/>
        <v>#VALUE!</v>
      </c>
      <c r="AE376" s="72" t="e">
        <f t="shared" si="122"/>
        <v>#VALUE!</v>
      </c>
      <c r="AF376" s="72" t="e">
        <f t="shared" si="123"/>
        <v>#VALUE!</v>
      </c>
      <c r="AG376" s="72" t="e">
        <f t="shared" si="124"/>
        <v>#VALUE!</v>
      </c>
      <c r="AH376" s="72" t="e">
        <f t="shared" si="125"/>
        <v>#VALUE!</v>
      </c>
      <c r="AI376" s="72" t="e">
        <f t="shared" si="126"/>
        <v>#VALUE!</v>
      </c>
      <c r="AJ376" s="72" t="e">
        <f t="shared" si="127"/>
        <v>#VALUE!</v>
      </c>
      <c r="AK376" s="72" t="e">
        <f t="shared" si="128"/>
        <v>#VALUE!</v>
      </c>
      <c r="AL376" s="71" t="e">
        <f t="shared" si="129"/>
        <v>#VALUE!</v>
      </c>
      <c r="AM376" s="70" t="e">
        <f t="shared" si="130"/>
        <v>#VALUE!</v>
      </c>
      <c r="AN376" s="72" t="e">
        <f t="shared" si="131"/>
        <v>#VALUE!</v>
      </c>
      <c r="AO376" s="73" t="e">
        <f t="shared" si="132"/>
        <v>#VALUE!</v>
      </c>
      <c r="BL376" s="80"/>
      <c r="BM376" s="2"/>
      <c r="BN376" s="2"/>
      <c r="BO376" s="2"/>
      <c r="BP376" s="2"/>
      <c r="BQ376" s="10"/>
    </row>
    <row r="377" spans="2:69" ht="16.5" customHeight="1" thickBot="1">
      <c r="B377" s="14"/>
      <c r="C377" s="22" t="e">
        <f>VLOOKUP(A377,貼付!$A$2:$K$121,4,FALSE)</f>
        <v>#N/A</v>
      </c>
      <c r="D377" s="40" t="s">
        <v>365</v>
      </c>
      <c r="E377" s="47"/>
      <c r="F377" s="48"/>
      <c r="G377" s="49"/>
      <c r="H377" s="43"/>
      <c r="I377" s="36"/>
      <c r="R377" s="64" t="str">
        <f t="shared" si="133"/>
        <v/>
      </c>
      <c r="S377" s="65" t="str">
        <f t="shared" si="112"/>
        <v/>
      </c>
      <c r="U377" s="67" t="str">
        <f t="shared" si="113"/>
        <v>○</v>
      </c>
      <c r="V377" s="68" t="str">
        <f t="shared" si="114"/>
        <v>○</v>
      </c>
      <c r="W377" s="69" t="str">
        <f t="shared" si="115"/>
        <v>○</v>
      </c>
      <c r="X377" s="69" t="str">
        <f t="shared" si="116"/>
        <v>12桁不足しています。調整してください。</v>
      </c>
      <c r="Y377" s="69" t="str">
        <f t="shared" si="117"/>
        <v>×</v>
      </c>
      <c r="Z377" s="70"/>
      <c r="AA377" s="71" t="e">
        <f t="shared" si="118"/>
        <v>#VALUE!</v>
      </c>
      <c r="AB377" s="71" t="e">
        <f t="shared" si="119"/>
        <v>#VALUE!</v>
      </c>
      <c r="AC377" s="71" t="e">
        <f t="shared" si="120"/>
        <v>#VALUE!</v>
      </c>
      <c r="AD377" s="72" t="e">
        <f t="shared" si="121"/>
        <v>#VALUE!</v>
      </c>
      <c r="AE377" s="72" t="e">
        <f t="shared" si="122"/>
        <v>#VALUE!</v>
      </c>
      <c r="AF377" s="72" t="e">
        <f t="shared" si="123"/>
        <v>#VALUE!</v>
      </c>
      <c r="AG377" s="72" t="e">
        <f t="shared" si="124"/>
        <v>#VALUE!</v>
      </c>
      <c r="AH377" s="72" t="e">
        <f t="shared" si="125"/>
        <v>#VALUE!</v>
      </c>
      <c r="AI377" s="72" t="e">
        <f t="shared" si="126"/>
        <v>#VALUE!</v>
      </c>
      <c r="AJ377" s="72" t="e">
        <f t="shared" si="127"/>
        <v>#VALUE!</v>
      </c>
      <c r="AK377" s="72" t="e">
        <f t="shared" si="128"/>
        <v>#VALUE!</v>
      </c>
      <c r="AL377" s="71" t="e">
        <f t="shared" si="129"/>
        <v>#VALUE!</v>
      </c>
      <c r="AM377" s="70" t="e">
        <f t="shared" si="130"/>
        <v>#VALUE!</v>
      </c>
      <c r="AN377" s="72" t="e">
        <f t="shared" si="131"/>
        <v>#VALUE!</v>
      </c>
      <c r="AO377" s="73" t="e">
        <f t="shared" si="132"/>
        <v>#VALUE!</v>
      </c>
      <c r="BL377" s="80"/>
      <c r="BM377" s="2"/>
      <c r="BN377" s="2"/>
      <c r="BO377" s="2"/>
      <c r="BP377" s="2"/>
      <c r="BQ377" s="10"/>
    </row>
    <row r="378" spans="2:69" ht="16.5" customHeight="1" thickBot="1">
      <c r="B378" s="14"/>
      <c r="C378" s="22" t="e">
        <f>VLOOKUP(A378,貼付!$A$2:$K$121,4,FALSE)</f>
        <v>#N/A</v>
      </c>
      <c r="D378" s="40" t="s">
        <v>366</v>
      </c>
      <c r="E378" s="47"/>
      <c r="F378" s="48"/>
      <c r="G378" s="49"/>
      <c r="H378" s="43"/>
      <c r="I378" s="36"/>
      <c r="R378" s="64" t="str">
        <f t="shared" si="133"/>
        <v/>
      </c>
      <c r="S378" s="65" t="str">
        <f t="shared" si="112"/>
        <v/>
      </c>
      <c r="U378" s="67" t="str">
        <f t="shared" si="113"/>
        <v>○</v>
      </c>
      <c r="V378" s="68" t="str">
        <f t="shared" si="114"/>
        <v>○</v>
      </c>
      <c r="W378" s="69" t="str">
        <f t="shared" si="115"/>
        <v>○</v>
      </c>
      <c r="X378" s="69" t="str">
        <f t="shared" si="116"/>
        <v>12桁不足しています。調整してください。</v>
      </c>
      <c r="Y378" s="69" t="str">
        <f t="shared" si="117"/>
        <v>×</v>
      </c>
      <c r="Z378" s="70"/>
      <c r="AA378" s="71" t="e">
        <f t="shared" si="118"/>
        <v>#VALUE!</v>
      </c>
      <c r="AB378" s="71" t="e">
        <f t="shared" si="119"/>
        <v>#VALUE!</v>
      </c>
      <c r="AC378" s="71" t="e">
        <f t="shared" si="120"/>
        <v>#VALUE!</v>
      </c>
      <c r="AD378" s="72" t="e">
        <f t="shared" si="121"/>
        <v>#VALUE!</v>
      </c>
      <c r="AE378" s="72" t="e">
        <f t="shared" si="122"/>
        <v>#VALUE!</v>
      </c>
      <c r="AF378" s="72" t="e">
        <f t="shared" si="123"/>
        <v>#VALUE!</v>
      </c>
      <c r="AG378" s="72" t="e">
        <f t="shared" si="124"/>
        <v>#VALUE!</v>
      </c>
      <c r="AH378" s="72" t="e">
        <f t="shared" si="125"/>
        <v>#VALUE!</v>
      </c>
      <c r="AI378" s="72" t="e">
        <f t="shared" si="126"/>
        <v>#VALUE!</v>
      </c>
      <c r="AJ378" s="72" t="e">
        <f t="shared" si="127"/>
        <v>#VALUE!</v>
      </c>
      <c r="AK378" s="72" t="e">
        <f t="shared" si="128"/>
        <v>#VALUE!</v>
      </c>
      <c r="AL378" s="71" t="e">
        <f t="shared" si="129"/>
        <v>#VALUE!</v>
      </c>
      <c r="AM378" s="70" t="e">
        <f t="shared" si="130"/>
        <v>#VALUE!</v>
      </c>
      <c r="AN378" s="72" t="e">
        <f t="shared" si="131"/>
        <v>#VALUE!</v>
      </c>
      <c r="AO378" s="73" t="e">
        <f t="shared" si="132"/>
        <v>#VALUE!</v>
      </c>
      <c r="BL378" s="80"/>
      <c r="BM378" s="2"/>
      <c r="BN378" s="2"/>
      <c r="BO378" s="2"/>
      <c r="BP378" s="2"/>
      <c r="BQ378" s="10"/>
    </row>
    <row r="379" spans="2:69" ht="16.5" customHeight="1" thickBot="1">
      <c r="B379" s="14"/>
      <c r="C379" s="22" t="e">
        <f>VLOOKUP(A379,貼付!$A$2:$K$121,4,FALSE)</f>
        <v>#N/A</v>
      </c>
      <c r="D379" s="40" t="s">
        <v>367</v>
      </c>
      <c r="E379" s="47"/>
      <c r="F379" s="48"/>
      <c r="G379" s="49"/>
      <c r="H379" s="43"/>
      <c r="I379" s="36"/>
      <c r="R379" s="64" t="str">
        <f t="shared" si="133"/>
        <v/>
      </c>
      <c r="S379" s="65" t="str">
        <f t="shared" si="112"/>
        <v/>
      </c>
      <c r="U379" s="67" t="str">
        <f t="shared" si="113"/>
        <v>○</v>
      </c>
      <c r="V379" s="68" t="str">
        <f t="shared" si="114"/>
        <v>○</v>
      </c>
      <c r="W379" s="69" t="str">
        <f t="shared" si="115"/>
        <v>○</v>
      </c>
      <c r="X379" s="69" t="str">
        <f t="shared" si="116"/>
        <v>12桁不足しています。調整してください。</v>
      </c>
      <c r="Y379" s="69" t="str">
        <f t="shared" si="117"/>
        <v>×</v>
      </c>
      <c r="Z379" s="70"/>
      <c r="AA379" s="71" t="e">
        <f t="shared" si="118"/>
        <v>#VALUE!</v>
      </c>
      <c r="AB379" s="71" t="e">
        <f t="shared" si="119"/>
        <v>#VALUE!</v>
      </c>
      <c r="AC379" s="71" t="e">
        <f t="shared" si="120"/>
        <v>#VALUE!</v>
      </c>
      <c r="AD379" s="72" t="e">
        <f t="shared" si="121"/>
        <v>#VALUE!</v>
      </c>
      <c r="AE379" s="72" t="e">
        <f t="shared" si="122"/>
        <v>#VALUE!</v>
      </c>
      <c r="AF379" s="72" t="e">
        <f t="shared" si="123"/>
        <v>#VALUE!</v>
      </c>
      <c r="AG379" s="72" t="e">
        <f t="shared" si="124"/>
        <v>#VALUE!</v>
      </c>
      <c r="AH379" s="72" t="e">
        <f t="shared" si="125"/>
        <v>#VALUE!</v>
      </c>
      <c r="AI379" s="72" t="e">
        <f t="shared" si="126"/>
        <v>#VALUE!</v>
      </c>
      <c r="AJ379" s="72" t="e">
        <f t="shared" si="127"/>
        <v>#VALUE!</v>
      </c>
      <c r="AK379" s="72" t="e">
        <f t="shared" si="128"/>
        <v>#VALUE!</v>
      </c>
      <c r="AL379" s="71" t="e">
        <f t="shared" si="129"/>
        <v>#VALUE!</v>
      </c>
      <c r="AM379" s="70" t="e">
        <f t="shared" si="130"/>
        <v>#VALUE!</v>
      </c>
      <c r="AN379" s="72" t="e">
        <f t="shared" si="131"/>
        <v>#VALUE!</v>
      </c>
      <c r="AO379" s="73" t="e">
        <f t="shared" si="132"/>
        <v>#VALUE!</v>
      </c>
      <c r="BL379" s="80"/>
      <c r="BM379" s="2"/>
      <c r="BN379" s="2"/>
      <c r="BO379" s="2"/>
      <c r="BP379" s="2"/>
      <c r="BQ379" s="10"/>
    </row>
    <row r="380" spans="2:69" ht="16.5" customHeight="1" thickBot="1">
      <c r="B380" s="14"/>
      <c r="C380" s="22" t="e">
        <f>VLOOKUP(A380,貼付!$A$2:$K$121,4,FALSE)</f>
        <v>#N/A</v>
      </c>
      <c r="D380" s="40" t="s">
        <v>368</v>
      </c>
      <c r="E380" s="47"/>
      <c r="F380" s="48"/>
      <c r="G380" s="49"/>
      <c r="H380" s="43"/>
      <c r="I380" s="36"/>
      <c r="R380" s="64" t="str">
        <f t="shared" si="133"/>
        <v/>
      </c>
      <c r="S380" s="65" t="str">
        <f t="shared" si="112"/>
        <v/>
      </c>
      <c r="U380" s="67" t="str">
        <f t="shared" si="113"/>
        <v>○</v>
      </c>
      <c r="V380" s="68" t="str">
        <f t="shared" si="114"/>
        <v>○</v>
      </c>
      <c r="W380" s="69" t="str">
        <f t="shared" si="115"/>
        <v>○</v>
      </c>
      <c r="X380" s="69" t="str">
        <f t="shared" si="116"/>
        <v>12桁不足しています。調整してください。</v>
      </c>
      <c r="Y380" s="69" t="str">
        <f t="shared" si="117"/>
        <v>×</v>
      </c>
      <c r="Z380" s="70"/>
      <c r="AA380" s="71" t="e">
        <f t="shared" si="118"/>
        <v>#VALUE!</v>
      </c>
      <c r="AB380" s="71" t="e">
        <f t="shared" si="119"/>
        <v>#VALUE!</v>
      </c>
      <c r="AC380" s="71" t="e">
        <f t="shared" si="120"/>
        <v>#VALUE!</v>
      </c>
      <c r="AD380" s="72" t="e">
        <f t="shared" si="121"/>
        <v>#VALUE!</v>
      </c>
      <c r="AE380" s="72" t="e">
        <f t="shared" si="122"/>
        <v>#VALUE!</v>
      </c>
      <c r="AF380" s="72" t="e">
        <f t="shared" si="123"/>
        <v>#VALUE!</v>
      </c>
      <c r="AG380" s="72" t="e">
        <f t="shared" si="124"/>
        <v>#VALUE!</v>
      </c>
      <c r="AH380" s="72" t="e">
        <f t="shared" si="125"/>
        <v>#VALUE!</v>
      </c>
      <c r="AI380" s="72" t="e">
        <f t="shared" si="126"/>
        <v>#VALUE!</v>
      </c>
      <c r="AJ380" s="72" t="e">
        <f t="shared" si="127"/>
        <v>#VALUE!</v>
      </c>
      <c r="AK380" s="72" t="e">
        <f t="shared" si="128"/>
        <v>#VALUE!</v>
      </c>
      <c r="AL380" s="71" t="e">
        <f t="shared" si="129"/>
        <v>#VALUE!</v>
      </c>
      <c r="AM380" s="70" t="e">
        <f t="shared" si="130"/>
        <v>#VALUE!</v>
      </c>
      <c r="AN380" s="72" t="e">
        <f t="shared" si="131"/>
        <v>#VALUE!</v>
      </c>
      <c r="AO380" s="73" t="e">
        <f t="shared" si="132"/>
        <v>#VALUE!</v>
      </c>
      <c r="BL380" s="80"/>
      <c r="BM380" s="2"/>
      <c r="BN380" s="2"/>
      <c r="BO380" s="2"/>
      <c r="BP380" s="2"/>
      <c r="BQ380" s="10"/>
    </row>
    <row r="381" spans="2:69" ht="16.5" customHeight="1" thickBot="1">
      <c r="B381" s="14"/>
      <c r="C381" s="22" t="e">
        <f>VLOOKUP(A381,貼付!$A$2:$K$121,4,FALSE)</f>
        <v>#N/A</v>
      </c>
      <c r="D381" s="40" t="s">
        <v>369</v>
      </c>
      <c r="E381" s="47"/>
      <c r="F381" s="48"/>
      <c r="G381" s="49"/>
      <c r="H381" s="43"/>
      <c r="I381" s="36"/>
      <c r="R381" s="64" t="str">
        <f t="shared" si="133"/>
        <v/>
      </c>
      <c r="S381" s="65" t="str">
        <f t="shared" si="112"/>
        <v/>
      </c>
      <c r="U381" s="67" t="str">
        <f t="shared" si="113"/>
        <v>○</v>
      </c>
      <c r="V381" s="68" t="str">
        <f t="shared" si="114"/>
        <v>○</v>
      </c>
      <c r="W381" s="69" t="str">
        <f t="shared" si="115"/>
        <v>○</v>
      </c>
      <c r="X381" s="69" t="str">
        <f t="shared" si="116"/>
        <v>12桁不足しています。調整してください。</v>
      </c>
      <c r="Y381" s="69" t="str">
        <f t="shared" si="117"/>
        <v>×</v>
      </c>
      <c r="Z381" s="70"/>
      <c r="AA381" s="71" t="e">
        <f t="shared" si="118"/>
        <v>#VALUE!</v>
      </c>
      <c r="AB381" s="71" t="e">
        <f t="shared" si="119"/>
        <v>#VALUE!</v>
      </c>
      <c r="AC381" s="71" t="e">
        <f t="shared" si="120"/>
        <v>#VALUE!</v>
      </c>
      <c r="AD381" s="72" t="e">
        <f t="shared" si="121"/>
        <v>#VALUE!</v>
      </c>
      <c r="AE381" s="72" t="e">
        <f t="shared" si="122"/>
        <v>#VALUE!</v>
      </c>
      <c r="AF381" s="72" t="e">
        <f t="shared" si="123"/>
        <v>#VALUE!</v>
      </c>
      <c r="AG381" s="72" t="e">
        <f t="shared" si="124"/>
        <v>#VALUE!</v>
      </c>
      <c r="AH381" s="72" t="e">
        <f t="shared" si="125"/>
        <v>#VALUE!</v>
      </c>
      <c r="AI381" s="72" t="e">
        <f t="shared" si="126"/>
        <v>#VALUE!</v>
      </c>
      <c r="AJ381" s="72" t="e">
        <f t="shared" si="127"/>
        <v>#VALUE!</v>
      </c>
      <c r="AK381" s="72" t="e">
        <f t="shared" si="128"/>
        <v>#VALUE!</v>
      </c>
      <c r="AL381" s="71" t="e">
        <f t="shared" si="129"/>
        <v>#VALUE!</v>
      </c>
      <c r="AM381" s="70" t="e">
        <f t="shared" si="130"/>
        <v>#VALUE!</v>
      </c>
      <c r="AN381" s="72" t="e">
        <f t="shared" si="131"/>
        <v>#VALUE!</v>
      </c>
      <c r="AO381" s="73" t="e">
        <f t="shared" si="132"/>
        <v>#VALUE!</v>
      </c>
      <c r="BL381" s="80"/>
      <c r="BM381" s="2"/>
      <c r="BN381" s="2"/>
      <c r="BO381" s="2"/>
      <c r="BP381" s="2"/>
      <c r="BQ381" s="10"/>
    </row>
    <row r="382" spans="2:69" ht="16.5" customHeight="1" thickBot="1">
      <c r="B382" s="14"/>
      <c r="C382" s="22" t="e">
        <f>VLOOKUP(A382,貼付!$A$2:$K$121,4,FALSE)</f>
        <v>#N/A</v>
      </c>
      <c r="D382" s="40" t="s">
        <v>370</v>
      </c>
      <c r="E382" s="47"/>
      <c r="F382" s="48"/>
      <c r="G382" s="49"/>
      <c r="H382" s="43"/>
      <c r="I382" s="36"/>
      <c r="R382" s="64" t="str">
        <f t="shared" si="133"/>
        <v/>
      </c>
      <c r="S382" s="65" t="str">
        <f t="shared" si="112"/>
        <v/>
      </c>
      <c r="U382" s="67" t="str">
        <f t="shared" si="113"/>
        <v>○</v>
      </c>
      <c r="V382" s="68" t="str">
        <f t="shared" si="114"/>
        <v>○</v>
      </c>
      <c r="W382" s="69" t="str">
        <f t="shared" si="115"/>
        <v>○</v>
      </c>
      <c r="X382" s="69" t="str">
        <f t="shared" si="116"/>
        <v>12桁不足しています。調整してください。</v>
      </c>
      <c r="Y382" s="69" t="str">
        <f t="shared" si="117"/>
        <v>×</v>
      </c>
      <c r="Z382" s="70"/>
      <c r="AA382" s="71" t="e">
        <f t="shared" si="118"/>
        <v>#VALUE!</v>
      </c>
      <c r="AB382" s="71" t="e">
        <f t="shared" si="119"/>
        <v>#VALUE!</v>
      </c>
      <c r="AC382" s="71" t="e">
        <f t="shared" si="120"/>
        <v>#VALUE!</v>
      </c>
      <c r="AD382" s="72" t="e">
        <f t="shared" si="121"/>
        <v>#VALUE!</v>
      </c>
      <c r="AE382" s="72" t="e">
        <f t="shared" si="122"/>
        <v>#VALUE!</v>
      </c>
      <c r="AF382" s="72" t="e">
        <f t="shared" si="123"/>
        <v>#VALUE!</v>
      </c>
      <c r="AG382" s="72" t="e">
        <f t="shared" si="124"/>
        <v>#VALUE!</v>
      </c>
      <c r="AH382" s="72" t="e">
        <f t="shared" si="125"/>
        <v>#VALUE!</v>
      </c>
      <c r="AI382" s="72" t="e">
        <f t="shared" si="126"/>
        <v>#VALUE!</v>
      </c>
      <c r="AJ382" s="72" t="e">
        <f t="shared" si="127"/>
        <v>#VALUE!</v>
      </c>
      <c r="AK382" s="72" t="e">
        <f t="shared" si="128"/>
        <v>#VALUE!</v>
      </c>
      <c r="AL382" s="71" t="e">
        <f t="shared" si="129"/>
        <v>#VALUE!</v>
      </c>
      <c r="AM382" s="70" t="e">
        <f t="shared" si="130"/>
        <v>#VALUE!</v>
      </c>
      <c r="AN382" s="72" t="e">
        <f t="shared" si="131"/>
        <v>#VALUE!</v>
      </c>
      <c r="AO382" s="73" t="e">
        <f t="shared" si="132"/>
        <v>#VALUE!</v>
      </c>
      <c r="BL382" s="80"/>
      <c r="BM382" s="2"/>
      <c r="BN382" s="2"/>
      <c r="BO382" s="2"/>
      <c r="BP382" s="2"/>
      <c r="BQ382" s="10"/>
    </row>
    <row r="383" spans="2:69" ht="16.5" customHeight="1" thickBot="1">
      <c r="B383" s="14"/>
      <c r="C383" s="22" t="e">
        <f>VLOOKUP(A383,貼付!$A$2:$K$121,4,FALSE)</f>
        <v>#N/A</v>
      </c>
      <c r="D383" s="40" t="s">
        <v>371</v>
      </c>
      <c r="E383" s="47"/>
      <c r="F383" s="48"/>
      <c r="G383" s="49"/>
      <c r="H383" s="43"/>
      <c r="I383" s="36"/>
      <c r="R383" s="64" t="str">
        <f t="shared" si="133"/>
        <v/>
      </c>
      <c r="S383" s="65" t="str">
        <f t="shared" si="112"/>
        <v/>
      </c>
      <c r="U383" s="67" t="str">
        <f t="shared" si="113"/>
        <v>○</v>
      </c>
      <c r="V383" s="68" t="str">
        <f t="shared" si="114"/>
        <v>○</v>
      </c>
      <c r="W383" s="69" t="str">
        <f t="shared" si="115"/>
        <v>○</v>
      </c>
      <c r="X383" s="69" t="str">
        <f t="shared" si="116"/>
        <v>12桁不足しています。調整してください。</v>
      </c>
      <c r="Y383" s="69" t="str">
        <f t="shared" si="117"/>
        <v>×</v>
      </c>
      <c r="Z383" s="70"/>
      <c r="AA383" s="71" t="e">
        <f t="shared" si="118"/>
        <v>#VALUE!</v>
      </c>
      <c r="AB383" s="71" t="e">
        <f t="shared" si="119"/>
        <v>#VALUE!</v>
      </c>
      <c r="AC383" s="71" t="e">
        <f t="shared" si="120"/>
        <v>#VALUE!</v>
      </c>
      <c r="AD383" s="72" t="e">
        <f t="shared" si="121"/>
        <v>#VALUE!</v>
      </c>
      <c r="AE383" s="72" t="e">
        <f t="shared" si="122"/>
        <v>#VALUE!</v>
      </c>
      <c r="AF383" s="72" t="e">
        <f t="shared" si="123"/>
        <v>#VALUE!</v>
      </c>
      <c r="AG383" s="72" t="e">
        <f t="shared" si="124"/>
        <v>#VALUE!</v>
      </c>
      <c r="AH383" s="72" t="e">
        <f t="shared" si="125"/>
        <v>#VALUE!</v>
      </c>
      <c r="AI383" s="72" t="e">
        <f t="shared" si="126"/>
        <v>#VALUE!</v>
      </c>
      <c r="AJ383" s="72" t="e">
        <f t="shared" si="127"/>
        <v>#VALUE!</v>
      </c>
      <c r="AK383" s="72" t="e">
        <f t="shared" si="128"/>
        <v>#VALUE!</v>
      </c>
      <c r="AL383" s="71" t="e">
        <f t="shared" si="129"/>
        <v>#VALUE!</v>
      </c>
      <c r="AM383" s="70" t="e">
        <f t="shared" si="130"/>
        <v>#VALUE!</v>
      </c>
      <c r="AN383" s="72" t="e">
        <f t="shared" si="131"/>
        <v>#VALUE!</v>
      </c>
      <c r="AO383" s="73" t="e">
        <f t="shared" si="132"/>
        <v>#VALUE!</v>
      </c>
      <c r="BL383" s="80"/>
      <c r="BM383" s="2"/>
      <c r="BN383" s="2"/>
      <c r="BO383" s="2"/>
      <c r="BP383" s="2"/>
      <c r="BQ383" s="10"/>
    </row>
    <row r="384" spans="2:69" ht="16.5" customHeight="1" thickBot="1">
      <c r="B384" s="14"/>
      <c r="C384" s="22" t="e">
        <f>VLOOKUP(A384,貼付!$A$2:$K$121,4,FALSE)</f>
        <v>#N/A</v>
      </c>
      <c r="D384" s="40" t="s">
        <v>372</v>
      </c>
      <c r="E384" s="47"/>
      <c r="F384" s="48"/>
      <c r="G384" s="49"/>
      <c r="H384" s="43"/>
      <c r="I384" s="36"/>
      <c r="R384" s="64" t="str">
        <f t="shared" si="133"/>
        <v/>
      </c>
      <c r="S384" s="65" t="str">
        <f t="shared" si="112"/>
        <v/>
      </c>
      <c r="U384" s="67" t="str">
        <f t="shared" si="113"/>
        <v>○</v>
      </c>
      <c r="V384" s="68" t="str">
        <f t="shared" si="114"/>
        <v>○</v>
      </c>
      <c r="W384" s="69" t="str">
        <f t="shared" si="115"/>
        <v>○</v>
      </c>
      <c r="X384" s="69" t="str">
        <f t="shared" si="116"/>
        <v>12桁不足しています。調整してください。</v>
      </c>
      <c r="Y384" s="69" t="str">
        <f t="shared" si="117"/>
        <v>×</v>
      </c>
      <c r="Z384" s="70"/>
      <c r="AA384" s="71" t="e">
        <f t="shared" si="118"/>
        <v>#VALUE!</v>
      </c>
      <c r="AB384" s="71" t="e">
        <f t="shared" si="119"/>
        <v>#VALUE!</v>
      </c>
      <c r="AC384" s="71" t="e">
        <f t="shared" si="120"/>
        <v>#VALUE!</v>
      </c>
      <c r="AD384" s="72" t="e">
        <f t="shared" si="121"/>
        <v>#VALUE!</v>
      </c>
      <c r="AE384" s="72" t="e">
        <f t="shared" si="122"/>
        <v>#VALUE!</v>
      </c>
      <c r="AF384" s="72" t="e">
        <f t="shared" si="123"/>
        <v>#VALUE!</v>
      </c>
      <c r="AG384" s="72" t="e">
        <f t="shared" si="124"/>
        <v>#VALUE!</v>
      </c>
      <c r="AH384" s="72" t="e">
        <f t="shared" si="125"/>
        <v>#VALUE!</v>
      </c>
      <c r="AI384" s="72" t="e">
        <f t="shared" si="126"/>
        <v>#VALUE!</v>
      </c>
      <c r="AJ384" s="72" t="e">
        <f t="shared" si="127"/>
        <v>#VALUE!</v>
      </c>
      <c r="AK384" s="72" t="e">
        <f t="shared" si="128"/>
        <v>#VALUE!</v>
      </c>
      <c r="AL384" s="71" t="e">
        <f t="shared" si="129"/>
        <v>#VALUE!</v>
      </c>
      <c r="AM384" s="70" t="e">
        <f t="shared" si="130"/>
        <v>#VALUE!</v>
      </c>
      <c r="AN384" s="72" t="e">
        <f t="shared" si="131"/>
        <v>#VALUE!</v>
      </c>
      <c r="AO384" s="73" t="e">
        <f t="shared" si="132"/>
        <v>#VALUE!</v>
      </c>
      <c r="BL384" s="80"/>
      <c r="BM384" s="2"/>
      <c r="BN384" s="2"/>
      <c r="BO384" s="2"/>
      <c r="BP384" s="2"/>
      <c r="BQ384" s="10"/>
    </row>
    <row r="385" spans="2:69" ht="16.5" customHeight="1" thickBot="1">
      <c r="B385" s="14"/>
      <c r="C385" s="22" t="e">
        <f>VLOOKUP(A385,貼付!$A$2:$K$121,4,FALSE)</f>
        <v>#N/A</v>
      </c>
      <c r="D385" s="40" t="s">
        <v>373</v>
      </c>
      <c r="E385" s="47"/>
      <c r="F385" s="48"/>
      <c r="G385" s="49"/>
      <c r="H385" s="43"/>
      <c r="I385" s="36"/>
      <c r="R385" s="64" t="str">
        <f t="shared" si="133"/>
        <v/>
      </c>
      <c r="S385" s="65" t="str">
        <f t="shared" si="112"/>
        <v/>
      </c>
      <c r="U385" s="67" t="str">
        <f t="shared" si="113"/>
        <v>○</v>
      </c>
      <c r="V385" s="68" t="str">
        <f t="shared" si="114"/>
        <v>○</v>
      </c>
      <c r="W385" s="69" t="str">
        <f t="shared" si="115"/>
        <v>○</v>
      </c>
      <c r="X385" s="69" t="str">
        <f t="shared" si="116"/>
        <v>12桁不足しています。調整してください。</v>
      </c>
      <c r="Y385" s="69" t="str">
        <f t="shared" si="117"/>
        <v>×</v>
      </c>
      <c r="Z385" s="70"/>
      <c r="AA385" s="71" t="e">
        <f t="shared" si="118"/>
        <v>#VALUE!</v>
      </c>
      <c r="AB385" s="71" t="e">
        <f t="shared" si="119"/>
        <v>#VALUE!</v>
      </c>
      <c r="AC385" s="71" t="e">
        <f t="shared" si="120"/>
        <v>#VALUE!</v>
      </c>
      <c r="AD385" s="72" t="e">
        <f t="shared" si="121"/>
        <v>#VALUE!</v>
      </c>
      <c r="AE385" s="72" t="e">
        <f t="shared" si="122"/>
        <v>#VALUE!</v>
      </c>
      <c r="AF385" s="72" t="e">
        <f t="shared" si="123"/>
        <v>#VALUE!</v>
      </c>
      <c r="AG385" s="72" t="e">
        <f t="shared" si="124"/>
        <v>#VALUE!</v>
      </c>
      <c r="AH385" s="72" t="e">
        <f t="shared" si="125"/>
        <v>#VALUE!</v>
      </c>
      <c r="AI385" s="72" t="e">
        <f t="shared" si="126"/>
        <v>#VALUE!</v>
      </c>
      <c r="AJ385" s="72" t="e">
        <f t="shared" si="127"/>
        <v>#VALUE!</v>
      </c>
      <c r="AK385" s="72" t="e">
        <f t="shared" si="128"/>
        <v>#VALUE!</v>
      </c>
      <c r="AL385" s="71" t="e">
        <f t="shared" si="129"/>
        <v>#VALUE!</v>
      </c>
      <c r="AM385" s="70" t="e">
        <f t="shared" si="130"/>
        <v>#VALUE!</v>
      </c>
      <c r="AN385" s="72" t="e">
        <f t="shared" si="131"/>
        <v>#VALUE!</v>
      </c>
      <c r="AO385" s="73" t="e">
        <f t="shared" si="132"/>
        <v>#VALUE!</v>
      </c>
      <c r="BL385" s="80"/>
      <c r="BM385" s="2"/>
      <c r="BN385" s="2"/>
      <c r="BO385" s="2"/>
      <c r="BP385" s="2"/>
      <c r="BQ385" s="10"/>
    </row>
    <row r="386" spans="2:69" ht="16.5" customHeight="1" thickBot="1">
      <c r="B386" s="14"/>
      <c r="C386" s="22" t="e">
        <f>VLOOKUP(A386,貼付!$A$2:$K$121,4,FALSE)</f>
        <v>#N/A</v>
      </c>
      <c r="D386" s="40" t="s">
        <v>374</v>
      </c>
      <c r="E386" s="47"/>
      <c r="F386" s="48"/>
      <c r="G386" s="49"/>
      <c r="H386" s="43"/>
      <c r="I386" s="36"/>
      <c r="R386" s="64" t="str">
        <f t="shared" si="133"/>
        <v/>
      </c>
      <c r="S386" s="65" t="str">
        <f t="shared" si="112"/>
        <v/>
      </c>
      <c r="U386" s="67" t="str">
        <f t="shared" si="113"/>
        <v>○</v>
      </c>
      <c r="V386" s="68" t="str">
        <f t="shared" si="114"/>
        <v>○</v>
      </c>
      <c r="W386" s="69" t="str">
        <f t="shared" si="115"/>
        <v>○</v>
      </c>
      <c r="X386" s="69" t="str">
        <f t="shared" si="116"/>
        <v>12桁不足しています。調整してください。</v>
      </c>
      <c r="Y386" s="69" t="str">
        <f t="shared" si="117"/>
        <v>×</v>
      </c>
      <c r="Z386" s="70"/>
      <c r="AA386" s="71" t="e">
        <f t="shared" si="118"/>
        <v>#VALUE!</v>
      </c>
      <c r="AB386" s="71" t="e">
        <f t="shared" si="119"/>
        <v>#VALUE!</v>
      </c>
      <c r="AC386" s="71" t="e">
        <f t="shared" si="120"/>
        <v>#VALUE!</v>
      </c>
      <c r="AD386" s="72" t="e">
        <f t="shared" si="121"/>
        <v>#VALUE!</v>
      </c>
      <c r="AE386" s="72" t="e">
        <f t="shared" si="122"/>
        <v>#VALUE!</v>
      </c>
      <c r="AF386" s="72" t="e">
        <f t="shared" si="123"/>
        <v>#VALUE!</v>
      </c>
      <c r="AG386" s="72" t="e">
        <f t="shared" si="124"/>
        <v>#VALUE!</v>
      </c>
      <c r="AH386" s="72" t="e">
        <f t="shared" si="125"/>
        <v>#VALUE!</v>
      </c>
      <c r="AI386" s="72" t="e">
        <f t="shared" si="126"/>
        <v>#VALUE!</v>
      </c>
      <c r="AJ386" s="72" t="e">
        <f t="shared" si="127"/>
        <v>#VALUE!</v>
      </c>
      <c r="AK386" s="72" t="e">
        <f t="shared" si="128"/>
        <v>#VALUE!</v>
      </c>
      <c r="AL386" s="71" t="e">
        <f t="shared" si="129"/>
        <v>#VALUE!</v>
      </c>
      <c r="AM386" s="70" t="e">
        <f t="shared" si="130"/>
        <v>#VALUE!</v>
      </c>
      <c r="AN386" s="72" t="e">
        <f t="shared" si="131"/>
        <v>#VALUE!</v>
      </c>
      <c r="AO386" s="73" t="e">
        <f t="shared" si="132"/>
        <v>#VALUE!</v>
      </c>
      <c r="BL386" s="80"/>
      <c r="BM386" s="2"/>
      <c r="BN386" s="2"/>
      <c r="BO386" s="2"/>
      <c r="BP386" s="2"/>
      <c r="BQ386" s="10"/>
    </row>
    <row r="387" spans="2:69" ht="16.5" customHeight="1" thickBot="1">
      <c r="B387" s="14"/>
      <c r="C387" s="22" t="e">
        <f>VLOOKUP(A387,貼付!$A$2:$K$121,4,FALSE)</f>
        <v>#N/A</v>
      </c>
      <c r="D387" s="40" t="s">
        <v>375</v>
      </c>
      <c r="E387" s="47"/>
      <c r="F387" s="48"/>
      <c r="G387" s="49"/>
      <c r="H387" s="43"/>
      <c r="I387" s="36"/>
      <c r="R387" s="64" t="str">
        <f t="shared" si="133"/>
        <v/>
      </c>
      <c r="S387" s="65" t="str">
        <f t="shared" ref="S387:S400" si="134">IF(LEN($E387)=0,"",IF($U387&lt;&gt;"○",$AQ$1,IF($V387&lt;&gt;"○",$AR$1,IF($W387&lt;&gt;"○",$AS$1,IF($X387&lt;&gt;"○",$X387,IF($Y387&lt;&gt;"○",$AU$1,IF($AN387&lt;&gt;"○",$BJ$1,"")))))))</f>
        <v/>
      </c>
      <c r="U387" s="67" t="str">
        <f t="shared" ref="U387:U400" si="135">IF(LEN($E387)=LEN(SUBSTITUTE(ASC($E387)," ","")),"○","×")</f>
        <v>○</v>
      </c>
      <c r="V387" s="68" t="str">
        <f t="shared" ref="V387:V400" si="136">IF(LEN($E387)=LENB($E387),"○","×")</f>
        <v>○</v>
      </c>
      <c r="W387" s="69" t="str">
        <f t="shared" ref="W387:W400" si="137">IF(ISNUMBER(VALUE($E387)),"○","×")</f>
        <v>○</v>
      </c>
      <c r="X387" s="69" t="str">
        <f t="shared" ref="X387:X400" si="138">IF(LEN($E387)=12,"○",IF(12-LEN($E387)&gt;0,12-LEN($E387)&amp;"桁不足しています。調整してください。",ABS(12-LEN($E387))&amp;"桁超過しています。調整してください。"))</f>
        <v>12桁不足しています。調整してください。</v>
      </c>
      <c r="Y387" s="69" t="str">
        <f t="shared" ref="Y387:Y400" si="139">IF(COUNTIF($E$2:$E$400,$E387)=1,"○","×")</f>
        <v>×</v>
      </c>
      <c r="Z387" s="70"/>
      <c r="AA387" s="71" t="e">
        <f t="shared" ref="AA387:AA400" si="140">MID($E387,12-($AA$1),1)*$AW$1</f>
        <v>#VALUE!</v>
      </c>
      <c r="AB387" s="71" t="e">
        <f t="shared" ref="AB387:AB400" si="141">MID($E387,12-($AB$1),1)*$AX$1</f>
        <v>#VALUE!</v>
      </c>
      <c r="AC387" s="71" t="e">
        <f t="shared" ref="AC387:AC400" si="142">MID($E387,12-($AC$1),1)*$AY$1</f>
        <v>#VALUE!</v>
      </c>
      <c r="AD387" s="72" t="e">
        <f t="shared" ref="AD387:AD400" si="143">MID($E387,12-($AD$1),1)*$AZ$1</f>
        <v>#VALUE!</v>
      </c>
      <c r="AE387" s="72" t="e">
        <f t="shared" ref="AE387:AE400" si="144">MID($E387,12-($AE$1),1)*$BA$1</f>
        <v>#VALUE!</v>
      </c>
      <c r="AF387" s="72" t="e">
        <f t="shared" ref="AF387:AF400" si="145">MID($E387,12-($AF$1),1)*$BB$1</f>
        <v>#VALUE!</v>
      </c>
      <c r="AG387" s="72" t="e">
        <f t="shared" ref="AG387:AG400" si="146">MID($E387,12-($AG$1),1)*$BC$1</f>
        <v>#VALUE!</v>
      </c>
      <c r="AH387" s="72" t="e">
        <f t="shared" ref="AH387:AH400" si="147">MID($E387,12-($AH$1),1)*$BD$1</f>
        <v>#VALUE!</v>
      </c>
      <c r="AI387" s="72" t="e">
        <f t="shared" ref="AI387:AI400" si="148">MID($E387,12-($AI$1),1)*$BE$1</f>
        <v>#VALUE!</v>
      </c>
      <c r="AJ387" s="72" t="e">
        <f t="shared" ref="AJ387:AJ400" si="149">MID($E387,12-($AJ$1),1)*$BF$1</f>
        <v>#VALUE!</v>
      </c>
      <c r="AK387" s="72" t="e">
        <f t="shared" ref="AK387:AK400" si="150">MID($E387,12-($AK$1),1)*$BG$1</f>
        <v>#VALUE!</v>
      </c>
      <c r="AL387" s="71" t="e">
        <f t="shared" ref="AL387:AL400" si="151">MOD(SUM($AA387:$AK387),11)</f>
        <v>#VALUE!</v>
      </c>
      <c r="AM387" s="70" t="e">
        <f t="shared" ref="AM387:AM400" si="152">IF($AL387&lt;=1,0,11-$AL387)</f>
        <v>#VALUE!</v>
      </c>
      <c r="AN387" s="72" t="e">
        <f t="shared" ref="AN387:AN400" si="153">IF(VALUE(RIGHT($E387,1))=$AM387,"○","×")</f>
        <v>#VALUE!</v>
      </c>
      <c r="AO387" s="73" t="e">
        <f t="shared" ref="AO387:AO400" si="154">IF(AND($U387="○",$V387="○",$W387="○",$X387="○",$Y387="○",$AN387="○"),"○","×")</f>
        <v>#VALUE!</v>
      </c>
      <c r="BL387" s="80"/>
      <c r="BM387" s="2"/>
      <c r="BN387" s="2"/>
      <c r="BO387" s="2"/>
      <c r="BP387" s="2"/>
      <c r="BQ387" s="10"/>
    </row>
    <row r="388" spans="2:69" ht="16.5" customHeight="1" thickBot="1">
      <c r="B388" s="14"/>
      <c r="C388" s="22" t="e">
        <f>VLOOKUP(A388,貼付!$A$2:$K$121,4,FALSE)</f>
        <v>#N/A</v>
      </c>
      <c r="D388" s="40" t="s">
        <v>376</v>
      </c>
      <c r="E388" s="47"/>
      <c r="F388" s="48"/>
      <c r="G388" s="49"/>
      <c r="H388" s="43"/>
      <c r="I388" s="36"/>
      <c r="R388" s="64" t="str">
        <f t="shared" ref="R388:R400" si="155">IF(LEN($E388)=0,"",IF(ISERR($AO388),"×",$AO388))</f>
        <v/>
      </c>
      <c r="S388" s="65" t="str">
        <f t="shared" si="134"/>
        <v/>
      </c>
      <c r="U388" s="67" t="str">
        <f t="shared" si="135"/>
        <v>○</v>
      </c>
      <c r="V388" s="68" t="str">
        <f t="shared" si="136"/>
        <v>○</v>
      </c>
      <c r="W388" s="69" t="str">
        <f t="shared" si="137"/>
        <v>○</v>
      </c>
      <c r="X388" s="69" t="str">
        <f t="shared" si="138"/>
        <v>12桁不足しています。調整してください。</v>
      </c>
      <c r="Y388" s="69" t="str">
        <f t="shared" si="139"/>
        <v>×</v>
      </c>
      <c r="Z388" s="70"/>
      <c r="AA388" s="71" t="e">
        <f t="shared" si="140"/>
        <v>#VALUE!</v>
      </c>
      <c r="AB388" s="71" t="e">
        <f t="shared" si="141"/>
        <v>#VALUE!</v>
      </c>
      <c r="AC388" s="71" t="e">
        <f t="shared" si="142"/>
        <v>#VALUE!</v>
      </c>
      <c r="AD388" s="72" t="e">
        <f t="shared" si="143"/>
        <v>#VALUE!</v>
      </c>
      <c r="AE388" s="72" t="e">
        <f t="shared" si="144"/>
        <v>#VALUE!</v>
      </c>
      <c r="AF388" s="72" t="e">
        <f t="shared" si="145"/>
        <v>#VALUE!</v>
      </c>
      <c r="AG388" s="72" t="e">
        <f t="shared" si="146"/>
        <v>#VALUE!</v>
      </c>
      <c r="AH388" s="72" t="e">
        <f t="shared" si="147"/>
        <v>#VALUE!</v>
      </c>
      <c r="AI388" s="72" t="e">
        <f t="shared" si="148"/>
        <v>#VALUE!</v>
      </c>
      <c r="AJ388" s="72" t="e">
        <f t="shared" si="149"/>
        <v>#VALUE!</v>
      </c>
      <c r="AK388" s="72" t="e">
        <f t="shared" si="150"/>
        <v>#VALUE!</v>
      </c>
      <c r="AL388" s="71" t="e">
        <f t="shared" si="151"/>
        <v>#VALUE!</v>
      </c>
      <c r="AM388" s="70" t="e">
        <f t="shared" si="152"/>
        <v>#VALUE!</v>
      </c>
      <c r="AN388" s="72" t="e">
        <f t="shared" si="153"/>
        <v>#VALUE!</v>
      </c>
      <c r="AO388" s="73" t="e">
        <f t="shared" si="154"/>
        <v>#VALUE!</v>
      </c>
      <c r="BL388" s="80"/>
      <c r="BM388" s="2"/>
      <c r="BN388" s="2"/>
      <c r="BO388" s="2"/>
      <c r="BP388" s="2"/>
      <c r="BQ388" s="10"/>
    </row>
    <row r="389" spans="2:69" ht="16.5" customHeight="1" thickBot="1">
      <c r="B389" s="14"/>
      <c r="C389" s="22" t="e">
        <f>VLOOKUP(A389,貼付!$A$2:$K$121,4,FALSE)</f>
        <v>#N/A</v>
      </c>
      <c r="D389" s="40" t="s">
        <v>377</v>
      </c>
      <c r="E389" s="47"/>
      <c r="F389" s="48"/>
      <c r="G389" s="49"/>
      <c r="H389" s="43"/>
      <c r="I389" s="36"/>
      <c r="R389" s="64" t="str">
        <f t="shared" si="155"/>
        <v/>
      </c>
      <c r="S389" s="65" t="str">
        <f t="shared" si="134"/>
        <v/>
      </c>
      <c r="U389" s="67" t="str">
        <f t="shared" si="135"/>
        <v>○</v>
      </c>
      <c r="V389" s="68" t="str">
        <f t="shared" si="136"/>
        <v>○</v>
      </c>
      <c r="W389" s="69" t="str">
        <f t="shared" si="137"/>
        <v>○</v>
      </c>
      <c r="X389" s="69" t="str">
        <f t="shared" si="138"/>
        <v>12桁不足しています。調整してください。</v>
      </c>
      <c r="Y389" s="69" t="str">
        <f t="shared" si="139"/>
        <v>×</v>
      </c>
      <c r="Z389" s="70"/>
      <c r="AA389" s="71" t="e">
        <f t="shared" si="140"/>
        <v>#VALUE!</v>
      </c>
      <c r="AB389" s="71" t="e">
        <f t="shared" si="141"/>
        <v>#VALUE!</v>
      </c>
      <c r="AC389" s="71" t="e">
        <f t="shared" si="142"/>
        <v>#VALUE!</v>
      </c>
      <c r="AD389" s="72" t="e">
        <f t="shared" si="143"/>
        <v>#VALUE!</v>
      </c>
      <c r="AE389" s="72" t="e">
        <f t="shared" si="144"/>
        <v>#VALUE!</v>
      </c>
      <c r="AF389" s="72" t="e">
        <f t="shared" si="145"/>
        <v>#VALUE!</v>
      </c>
      <c r="AG389" s="72" t="e">
        <f t="shared" si="146"/>
        <v>#VALUE!</v>
      </c>
      <c r="AH389" s="72" t="e">
        <f t="shared" si="147"/>
        <v>#VALUE!</v>
      </c>
      <c r="AI389" s="72" t="e">
        <f t="shared" si="148"/>
        <v>#VALUE!</v>
      </c>
      <c r="AJ389" s="72" t="e">
        <f t="shared" si="149"/>
        <v>#VALUE!</v>
      </c>
      <c r="AK389" s="72" t="e">
        <f t="shared" si="150"/>
        <v>#VALUE!</v>
      </c>
      <c r="AL389" s="71" t="e">
        <f t="shared" si="151"/>
        <v>#VALUE!</v>
      </c>
      <c r="AM389" s="70" t="e">
        <f t="shared" si="152"/>
        <v>#VALUE!</v>
      </c>
      <c r="AN389" s="72" t="e">
        <f t="shared" si="153"/>
        <v>#VALUE!</v>
      </c>
      <c r="AO389" s="73" t="e">
        <f t="shared" si="154"/>
        <v>#VALUE!</v>
      </c>
      <c r="BL389" s="80"/>
      <c r="BM389" s="2"/>
      <c r="BN389" s="2"/>
      <c r="BO389" s="2"/>
      <c r="BP389" s="2"/>
      <c r="BQ389" s="10"/>
    </row>
    <row r="390" spans="2:69" ht="16.5" customHeight="1" thickBot="1">
      <c r="B390" s="14"/>
      <c r="C390" s="22" t="e">
        <f>VLOOKUP(A390,貼付!$A$2:$K$121,4,FALSE)</f>
        <v>#N/A</v>
      </c>
      <c r="D390" s="40" t="s">
        <v>378</v>
      </c>
      <c r="E390" s="47"/>
      <c r="F390" s="48"/>
      <c r="G390" s="49"/>
      <c r="H390" s="43"/>
      <c r="I390" s="36"/>
      <c r="R390" s="64" t="str">
        <f t="shared" si="155"/>
        <v/>
      </c>
      <c r="S390" s="65" t="str">
        <f t="shared" si="134"/>
        <v/>
      </c>
      <c r="U390" s="67" t="str">
        <f t="shared" si="135"/>
        <v>○</v>
      </c>
      <c r="V390" s="68" t="str">
        <f t="shared" si="136"/>
        <v>○</v>
      </c>
      <c r="W390" s="69" t="str">
        <f t="shared" si="137"/>
        <v>○</v>
      </c>
      <c r="X390" s="69" t="str">
        <f t="shared" si="138"/>
        <v>12桁不足しています。調整してください。</v>
      </c>
      <c r="Y390" s="69" t="str">
        <f t="shared" si="139"/>
        <v>×</v>
      </c>
      <c r="Z390" s="70"/>
      <c r="AA390" s="71" t="e">
        <f t="shared" si="140"/>
        <v>#VALUE!</v>
      </c>
      <c r="AB390" s="71" t="e">
        <f t="shared" si="141"/>
        <v>#VALUE!</v>
      </c>
      <c r="AC390" s="71" t="e">
        <f t="shared" si="142"/>
        <v>#VALUE!</v>
      </c>
      <c r="AD390" s="72" t="e">
        <f t="shared" si="143"/>
        <v>#VALUE!</v>
      </c>
      <c r="AE390" s="72" t="e">
        <f t="shared" si="144"/>
        <v>#VALUE!</v>
      </c>
      <c r="AF390" s="72" t="e">
        <f t="shared" si="145"/>
        <v>#VALUE!</v>
      </c>
      <c r="AG390" s="72" t="e">
        <f t="shared" si="146"/>
        <v>#VALUE!</v>
      </c>
      <c r="AH390" s="72" t="e">
        <f t="shared" si="147"/>
        <v>#VALUE!</v>
      </c>
      <c r="AI390" s="72" t="e">
        <f t="shared" si="148"/>
        <v>#VALUE!</v>
      </c>
      <c r="AJ390" s="72" t="e">
        <f t="shared" si="149"/>
        <v>#VALUE!</v>
      </c>
      <c r="AK390" s="72" t="e">
        <f t="shared" si="150"/>
        <v>#VALUE!</v>
      </c>
      <c r="AL390" s="71" t="e">
        <f t="shared" si="151"/>
        <v>#VALUE!</v>
      </c>
      <c r="AM390" s="70" t="e">
        <f t="shared" si="152"/>
        <v>#VALUE!</v>
      </c>
      <c r="AN390" s="72" t="e">
        <f t="shared" si="153"/>
        <v>#VALUE!</v>
      </c>
      <c r="AO390" s="73" t="e">
        <f t="shared" si="154"/>
        <v>#VALUE!</v>
      </c>
      <c r="BL390" s="80"/>
      <c r="BM390" s="2"/>
      <c r="BN390" s="2"/>
      <c r="BO390" s="2"/>
      <c r="BP390" s="2"/>
      <c r="BQ390" s="10"/>
    </row>
    <row r="391" spans="2:69" ht="16.5" customHeight="1" thickBot="1">
      <c r="B391" s="14"/>
      <c r="C391" s="22" t="e">
        <f>VLOOKUP(A391,貼付!$A$2:$K$121,4,FALSE)</f>
        <v>#N/A</v>
      </c>
      <c r="D391" s="40" t="s">
        <v>379</v>
      </c>
      <c r="E391" s="47"/>
      <c r="F391" s="48"/>
      <c r="G391" s="49"/>
      <c r="H391" s="43"/>
      <c r="I391" s="36"/>
      <c r="R391" s="64" t="str">
        <f t="shared" si="155"/>
        <v/>
      </c>
      <c r="S391" s="65" t="str">
        <f t="shared" si="134"/>
        <v/>
      </c>
      <c r="U391" s="67" t="str">
        <f t="shared" si="135"/>
        <v>○</v>
      </c>
      <c r="V391" s="68" t="str">
        <f t="shared" si="136"/>
        <v>○</v>
      </c>
      <c r="W391" s="69" t="str">
        <f t="shared" si="137"/>
        <v>○</v>
      </c>
      <c r="X391" s="69" t="str">
        <f t="shared" si="138"/>
        <v>12桁不足しています。調整してください。</v>
      </c>
      <c r="Y391" s="69" t="str">
        <f t="shared" si="139"/>
        <v>×</v>
      </c>
      <c r="Z391" s="70"/>
      <c r="AA391" s="71" t="e">
        <f t="shared" si="140"/>
        <v>#VALUE!</v>
      </c>
      <c r="AB391" s="71" t="e">
        <f t="shared" si="141"/>
        <v>#VALUE!</v>
      </c>
      <c r="AC391" s="71" t="e">
        <f t="shared" si="142"/>
        <v>#VALUE!</v>
      </c>
      <c r="AD391" s="72" t="e">
        <f t="shared" si="143"/>
        <v>#VALUE!</v>
      </c>
      <c r="AE391" s="72" t="e">
        <f t="shared" si="144"/>
        <v>#VALUE!</v>
      </c>
      <c r="AF391" s="72" t="e">
        <f t="shared" si="145"/>
        <v>#VALUE!</v>
      </c>
      <c r="AG391" s="72" t="e">
        <f t="shared" si="146"/>
        <v>#VALUE!</v>
      </c>
      <c r="AH391" s="72" t="e">
        <f t="shared" si="147"/>
        <v>#VALUE!</v>
      </c>
      <c r="AI391" s="72" t="e">
        <f t="shared" si="148"/>
        <v>#VALUE!</v>
      </c>
      <c r="AJ391" s="72" t="e">
        <f t="shared" si="149"/>
        <v>#VALUE!</v>
      </c>
      <c r="AK391" s="72" t="e">
        <f t="shared" si="150"/>
        <v>#VALUE!</v>
      </c>
      <c r="AL391" s="71" t="e">
        <f t="shared" si="151"/>
        <v>#VALUE!</v>
      </c>
      <c r="AM391" s="70" t="e">
        <f t="shared" si="152"/>
        <v>#VALUE!</v>
      </c>
      <c r="AN391" s="72" t="e">
        <f t="shared" si="153"/>
        <v>#VALUE!</v>
      </c>
      <c r="AO391" s="73" t="e">
        <f t="shared" si="154"/>
        <v>#VALUE!</v>
      </c>
      <c r="BL391" s="80"/>
      <c r="BM391" s="2"/>
      <c r="BN391" s="2"/>
      <c r="BO391" s="2"/>
      <c r="BP391" s="2"/>
      <c r="BQ391" s="10"/>
    </row>
    <row r="392" spans="2:69" ht="16.5" customHeight="1" thickBot="1">
      <c r="B392" s="14"/>
      <c r="C392" s="22" t="e">
        <f>VLOOKUP(A392,貼付!$A$2:$K$121,4,FALSE)</f>
        <v>#N/A</v>
      </c>
      <c r="D392" s="40" t="s">
        <v>380</v>
      </c>
      <c r="E392" s="47"/>
      <c r="F392" s="48"/>
      <c r="G392" s="49"/>
      <c r="H392" s="43"/>
      <c r="I392" s="36"/>
      <c r="R392" s="64" t="str">
        <f t="shared" si="155"/>
        <v/>
      </c>
      <c r="S392" s="65" t="str">
        <f t="shared" si="134"/>
        <v/>
      </c>
      <c r="U392" s="67" t="str">
        <f t="shared" si="135"/>
        <v>○</v>
      </c>
      <c r="V392" s="68" t="str">
        <f t="shared" si="136"/>
        <v>○</v>
      </c>
      <c r="W392" s="69" t="str">
        <f t="shared" si="137"/>
        <v>○</v>
      </c>
      <c r="X392" s="69" t="str">
        <f t="shared" si="138"/>
        <v>12桁不足しています。調整してください。</v>
      </c>
      <c r="Y392" s="69" t="str">
        <f t="shared" si="139"/>
        <v>×</v>
      </c>
      <c r="Z392" s="70"/>
      <c r="AA392" s="71" t="e">
        <f t="shared" si="140"/>
        <v>#VALUE!</v>
      </c>
      <c r="AB392" s="71" t="e">
        <f t="shared" si="141"/>
        <v>#VALUE!</v>
      </c>
      <c r="AC392" s="71" t="e">
        <f t="shared" si="142"/>
        <v>#VALUE!</v>
      </c>
      <c r="AD392" s="72" t="e">
        <f t="shared" si="143"/>
        <v>#VALUE!</v>
      </c>
      <c r="AE392" s="72" t="e">
        <f t="shared" si="144"/>
        <v>#VALUE!</v>
      </c>
      <c r="AF392" s="72" t="e">
        <f t="shared" si="145"/>
        <v>#VALUE!</v>
      </c>
      <c r="AG392" s="72" t="e">
        <f t="shared" si="146"/>
        <v>#VALUE!</v>
      </c>
      <c r="AH392" s="72" t="e">
        <f t="shared" si="147"/>
        <v>#VALUE!</v>
      </c>
      <c r="AI392" s="72" t="e">
        <f t="shared" si="148"/>
        <v>#VALUE!</v>
      </c>
      <c r="AJ392" s="72" t="e">
        <f t="shared" si="149"/>
        <v>#VALUE!</v>
      </c>
      <c r="AK392" s="72" t="e">
        <f t="shared" si="150"/>
        <v>#VALUE!</v>
      </c>
      <c r="AL392" s="71" t="e">
        <f t="shared" si="151"/>
        <v>#VALUE!</v>
      </c>
      <c r="AM392" s="70" t="e">
        <f t="shared" si="152"/>
        <v>#VALUE!</v>
      </c>
      <c r="AN392" s="72" t="e">
        <f t="shared" si="153"/>
        <v>#VALUE!</v>
      </c>
      <c r="AO392" s="73" t="e">
        <f t="shared" si="154"/>
        <v>#VALUE!</v>
      </c>
      <c r="BL392" s="80"/>
      <c r="BM392" s="2"/>
      <c r="BN392" s="2"/>
      <c r="BO392" s="2"/>
      <c r="BP392" s="2"/>
      <c r="BQ392" s="10"/>
    </row>
    <row r="393" spans="2:69" ht="16.5" customHeight="1" thickBot="1">
      <c r="B393" s="14"/>
      <c r="C393" s="22" t="e">
        <f>VLOOKUP(A393,貼付!$A$2:$K$121,4,FALSE)</f>
        <v>#N/A</v>
      </c>
      <c r="D393" s="40" t="s">
        <v>381</v>
      </c>
      <c r="E393" s="47"/>
      <c r="F393" s="48"/>
      <c r="G393" s="49"/>
      <c r="H393" s="43"/>
      <c r="I393" s="36"/>
      <c r="R393" s="64" t="str">
        <f t="shared" si="155"/>
        <v/>
      </c>
      <c r="S393" s="65" t="str">
        <f t="shared" si="134"/>
        <v/>
      </c>
      <c r="U393" s="67" t="str">
        <f t="shared" si="135"/>
        <v>○</v>
      </c>
      <c r="V393" s="68" t="str">
        <f t="shared" si="136"/>
        <v>○</v>
      </c>
      <c r="W393" s="69" t="str">
        <f t="shared" si="137"/>
        <v>○</v>
      </c>
      <c r="X393" s="69" t="str">
        <f t="shared" si="138"/>
        <v>12桁不足しています。調整してください。</v>
      </c>
      <c r="Y393" s="69" t="str">
        <f t="shared" si="139"/>
        <v>×</v>
      </c>
      <c r="Z393" s="70"/>
      <c r="AA393" s="71" t="e">
        <f t="shared" si="140"/>
        <v>#VALUE!</v>
      </c>
      <c r="AB393" s="71" t="e">
        <f t="shared" si="141"/>
        <v>#VALUE!</v>
      </c>
      <c r="AC393" s="71" t="e">
        <f t="shared" si="142"/>
        <v>#VALUE!</v>
      </c>
      <c r="AD393" s="72" t="e">
        <f t="shared" si="143"/>
        <v>#VALUE!</v>
      </c>
      <c r="AE393" s="72" t="e">
        <f t="shared" si="144"/>
        <v>#VALUE!</v>
      </c>
      <c r="AF393" s="72" t="e">
        <f t="shared" si="145"/>
        <v>#VALUE!</v>
      </c>
      <c r="AG393" s="72" t="e">
        <f t="shared" si="146"/>
        <v>#VALUE!</v>
      </c>
      <c r="AH393" s="72" t="e">
        <f t="shared" si="147"/>
        <v>#VALUE!</v>
      </c>
      <c r="AI393" s="72" t="e">
        <f t="shared" si="148"/>
        <v>#VALUE!</v>
      </c>
      <c r="AJ393" s="72" t="e">
        <f t="shared" si="149"/>
        <v>#VALUE!</v>
      </c>
      <c r="AK393" s="72" t="e">
        <f t="shared" si="150"/>
        <v>#VALUE!</v>
      </c>
      <c r="AL393" s="71" t="e">
        <f t="shared" si="151"/>
        <v>#VALUE!</v>
      </c>
      <c r="AM393" s="70" t="e">
        <f t="shared" si="152"/>
        <v>#VALUE!</v>
      </c>
      <c r="AN393" s="72" t="e">
        <f t="shared" si="153"/>
        <v>#VALUE!</v>
      </c>
      <c r="AO393" s="73" t="e">
        <f t="shared" si="154"/>
        <v>#VALUE!</v>
      </c>
      <c r="BL393" s="80"/>
      <c r="BM393" s="2"/>
      <c r="BN393" s="2"/>
      <c r="BO393" s="2"/>
      <c r="BP393" s="2"/>
      <c r="BQ393" s="10"/>
    </row>
    <row r="394" spans="2:69" ht="16.5" customHeight="1" thickBot="1">
      <c r="B394" s="14"/>
      <c r="C394" s="22" t="e">
        <f>VLOOKUP(A394,貼付!$A$2:$K$121,4,FALSE)</f>
        <v>#N/A</v>
      </c>
      <c r="D394" s="40" t="s">
        <v>382</v>
      </c>
      <c r="E394" s="47"/>
      <c r="F394" s="48"/>
      <c r="G394" s="49"/>
      <c r="H394" s="43"/>
      <c r="I394" s="36"/>
      <c r="R394" s="64" t="str">
        <f t="shared" si="155"/>
        <v/>
      </c>
      <c r="S394" s="65" t="str">
        <f t="shared" si="134"/>
        <v/>
      </c>
      <c r="U394" s="67" t="str">
        <f t="shared" si="135"/>
        <v>○</v>
      </c>
      <c r="V394" s="68" t="str">
        <f t="shared" si="136"/>
        <v>○</v>
      </c>
      <c r="W394" s="69" t="str">
        <f t="shared" si="137"/>
        <v>○</v>
      </c>
      <c r="X394" s="69" t="str">
        <f t="shared" si="138"/>
        <v>12桁不足しています。調整してください。</v>
      </c>
      <c r="Y394" s="69" t="str">
        <f t="shared" si="139"/>
        <v>×</v>
      </c>
      <c r="Z394" s="70"/>
      <c r="AA394" s="71" t="e">
        <f t="shared" si="140"/>
        <v>#VALUE!</v>
      </c>
      <c r="AB394" s="71" t="e">
        <f t="shared" si="141"/>
        <v>#VALUE!</v>
      </c>
      <c r="AC394" s="71" t="e">
        <f t="shared" si="142"/>
        <v>#VALUE!</v>
      </c>
      <c r="AD394" s="72" t="e">
        <f t="shared" si="143"/>
        <v>#VALUE!</v>
      </c>
      <c r="AE394" s="72" t="e">
        <f t="shared" si="144"/>
        <v>#VALUE!</v>
      </c>
      <c r="AF394" s="72" t="e">
        <f t="shared" si="145"/>
        <v>#VALUE!</v>
      </c>
      <c r="AG394" s="72" t="e">
        <f t="shared" si="146"/>
        <v>#VALUE!</v>
      </c>
      <c r="AH394" s="72" t="e">
        <f t="shared" si="147"/>
        <v>#VALUE!</v>
      </c>
      <c r="AI394" s="72" t="e">
        <f t="shared" si="148"/>
        <v>#VALUE!</v>
      </c>
      <c r="AJ394" s="72" t="e">
        <f t="shared" si="149"/>
        <v>#VALUE!</v>
      </c>
      <c r="AK394" s="72" t="e">
        <f t="shared" si="150"/>
        <v>#VALUE!</v>
      </c>
      <c r="AL394" s="71" t="e">
        <f t="shared" si="151"/>
        <v>#VALUE!</v>
      </c>
      <c r="AM394" s="70" t="e">
        <f t="shared" si="152"/>
        <v>#VALUE!</v>
      </c>
      <c r="AN394" s="72" t="e">
        <f t="shared" si="153"/>
        <v>#VALUE!</v>
      </c>
      <c r="AO394" s="73" t="e">
        <f t="shared" si="154"/>
        <v>#VALUE!</v>
      </c>
      <c r="BL394" s="80"/>
      <c r="BM394" s="2"/>
      <c r="BN394" s="2"/>
      <c r="BO394" s="2"/>
      <c r="BP394" s="2"/>
      <c r="BQ394" s="10"/>
    </row>
    <row r="395" spans="2:69" ht="16.5" customHeight="1" thickBot="1">
      <c r="B395" s="14"/>
      <c r="C395" s="22" t="e">
        <f>VLOOKUP(A395,貼付!$A$2:$K$121,4,FALSE)</f>
        <v>#N/A</v>
      </c>
      <c r="D395" s="40" t="s">
        <v>383</v>
      </c>
      <c r="E395" s="47"/>
      <c r="F395" s="48"/>
      <c r="G395" s="49"/>
      <c r="H395" s="43"/>
      <c r="I395" s="36"/>
      <c r="R395" s="64" t="str">
        <f t="shared" si="155"/>
        <v/>
      </c>
      <c r="S395" s="65" t="str">
        <f t="shared" si="134"/>
        <v/>
      </c>
      <c r="U395" s="67" t="str">
        <f t="shared" si="135"/>
        <v>○</v>
      </c>
      <c r="V395" s="68" t="str">
        <f t="shared" si="136"/>
        <v>○</v>
      </c>
      <c r="W395" s="69" t="str">
        <f t="shared" si="137"/>
        <v>○</v>
      </c>
      <c r="X395" s="69" t="str">
        <f t="shared" si="138"/>
        <v>12桁不足しています。調整してください。</v>
      </c>
      <c r="Y395" s="69" t="str">
        <f t="shared" si="139"/>
        <v>×</v>
      </c>
      <c r="Z395" s="70"/>
      <c r="AA395" s="71" t="e">
        <f t="shared" si="140"/>
        <v>#VALUE!</v>
      </c>
      <c r="AB395" s="71" t="e">
        <f t="shared" si="141"/>
        <v>#VALUE!</v>
      </c>
      <c r="AC395" s="71" t="e">
        <f t="shared" si="142"/>
        <v>#VALUE!</v>
      </c>
      <c r="AD395" s="72" t="e">
        <f t="shared" si="143"/>
        <v>#VALUE!</v>
      </c>
      <c r="AE395" s="72" t="e">
        <f t="shared" si="144"/>
        <v>#VALUE!</v>
      </c>
      <c r="AF395" s="72" t="e">
        <f t="shared" si="145"/>
        <v>#VALUE!</v>
      </c>
      <c r="AG395" s="72" t="e">
        <f t="shared" si="146"/>
        <v>#VALUE!</v>
      </c>
      <c r="AH395" s="72" t="e">
        <f t="shared" si="147"/>
        <v>#VALUE!</v>
      </c>
      <c r="AI395" s="72" t="e">
        <f t="shared" si="148"/>
        <v>#VALUE!</v>
      </c>
      <c r="AJ395" s="72" t="e">
        <f t="shared" si="149"/>
        <v>#VALUE!</v>
      </c>
      <c r="AK395" s="72" t="e">
        <f t="shared" si="150"/>
        <v>#VALUE!</v>
      </c>
      <c r="AL395" s="71" t="e">
        <f t="shared" si="151"/>
        <v>#VALUE!</v>
      </c>
      <c r="AM395" s="70" t="e">
        <f t="shared" si="152"/>
        <v>#VALUE!</v>
      </c>
      <c r="AN395" s="72" t="e">
        <f t="shared" si="153"/>
        <v>#VALUE!</v>
      </c>
      <c r="AO395" s="73" t="e">
        <f t="shared" si="154"/>
        <v>#VALUE!</v>
      </c>
      <c r="BL395" s="80"/>
      <c r="BM395" s="2"/>
      <c r="BN395" s="2"/>
      <c r="BO395" s="2"/>
      <c r="BP395" s="2"/>
      <c r="BQ395" s="10"/>
    </row>
    <row r="396" spans="2:69" ht="16.5" customHeight="1" thickBot="1">
      <c r="B396" s="14"/>
      <c r="C396" s="22" t="e">
        <f>VLOOKUP(A396,貼付!$A$2:$K$121,4,FALSE)</f>
        <v>#N/A</v>
      </c>
      <c r="D396" s="40" t="s">
        <v>384</v>
      </c>
      <c r="E396" s="47"/>
      <c r="F396" s="48"/>
      <c r="G396" s="49"/>
      <c r="H396" s="43"/>
      <c r="I396" s="36"/>
      <c r="R396" s="64" t="str">
        <f t="shared" si="155"/>
        <v/>
      </c>
      <c r="S396" s="65" t="str">
        <f t="shared" si="134"/>
        <v/>
      </c>
      <c r="U396" s="67" t="str">
        <f t="shared" si="135"/>
        <v>○</v>
      </c>
      <c r="V396" s="68" t="str">
        <f t="shared" si="136"/>
        <v>○</v>
      </c>
      <c r="W396" s="69" t="str">
        <f t="shared" si="137"/>
        <v>○</v>
      </c>
      <c r="X396" s="69" t="str">
        <f t="shared" si="138"/>
        <v>12桁不足しています。調整してください。</v>
      </c>
      <c r="Y396" s="69" t="str">
        <f t="shared" si="139"/>
        <v>×</v>
      </c>
      <c r="Z396" s="70"/>
      <c r="AA396" s="71" t="e">
        <f t="shared" si="140"/>
        <v>#VALUE!</v>
      </c>
      <c r="AB396" s="71" t="e">
        <f t="shared" si="141"/>
        <v>#VALUE!</v>
      </c>
      <c r="AC396" s="71" t="e">
        <f t="shared" si="142"/>
        <v>#VALUE!</v>
      </c>
      <c r="AD396" s="72" t="e">
        <f t="shared" si="143"/>
        <v>#VALUE!</v>
      </c>
      <c r="AE396" s="72" t="e">
        <f t="shared" si="144"/>
        <v>#VALUE!</v>
      </c>
      <c r="AF396" s="72" t="e">
        <f t="shared" si="145"/>
        <v>#VALUE!</v>
      </c>
      <c r="AG396" s="72" t="e">
        <f t="shared" si="146"/>
        <v>#VALUE!</v>
      </c>
      <c r="AH396" s="72" t="e">
        <f t="shared" si="147"/>
        <v>#VALUE!</v>
      </c>
      <c r="AI396" s="72" t="e">
        <f t="shared" si="148"/>
        <v>#VALUE!</v>
      </c>
      <c r="AJ396" s="72" t="e">
        <f t="shared" si="149"/>
        <v>#VALUE!</v>
      </c>
      <c r="AK396" s="72" t="e">
        <f t="shared" si="150"/>
        <v>#VALUE!</v>
      </c>
      <c r="AL396" s="71" t="e">
        <f t="shared" si="151"/>
        <v>#VALUE!</v>
      </c>
      <c r="AM396" s="70" t="e">
        <f t="shared" si="152"/>
        <v>#VALUE!</v>
      </c>
      <c r="AN396" s="72" t="e">
        <f t="shared" si="153"/>
        <v>#VALUE!</v>
      </c>
      <c r="AO396" s="73" t="e">
        <f t="shared" si="154"/>
        <v>#VALUE!</v>
      </c>
      <c r="BL396" s="80"/>
      <c r="BM396" s="2"/>
      <c r="BN396" s="2"/>
      <c r="BO396" s="2"/>
      <c r="BP396" s="2"/>
      <c r="BQ396" s="10"/>
    </row>
    <row r="397" spans="2:69" ht="16.5" customHeight="1" thickBot="1">
      <c r="B397" s="14"/>
      <c r="C397" s="22" t="e">
        <f>VLOOKUP(A397,貼付!$A$2:$K$121,4,FALSE)</f>
        <v>#N/A</v>
      </c>
      <c r="D397" s="40" t="s">
        <v>385</v>
      </c>
      <c r="E397" s="47"/>
      <c r="F397" s="48"/>
      <c r="G397" s="49"/>
      <c r="H397" s="43"/>
      <c r="I397" s="36"/>
      <c r="R397" s="64" t="str">
        <f t="shared" si="155"/>
        <v/>
      </c>
      <c r="S397" s="65" t="str">
        <f t="shared" si="134"/>
        <v/>
      </c>
      <c r="U397" s="67" t="str">
        <f t="shared" si="135"/>
        <v>○</v>
      </c>
      <c r="V397" s="68" t="str">
        <f t="shared" si="136"/>
        <v>○</v>
      </c>
      <c r="W397" s="69" t="str">
        <f t="shared" si="137"/>
        <v>○</v>
      </c>
      <c r="X397" s="69" t="str">
        <f t="shared" si="138"/>
        <v>12桁不足しています。調整してください。</v>
      </c>
      <c r="Y397" s="69" t="str">
        <f t="shared" si="139"/>
        <v>×</v>
      </c>
      <c r="Z397" s="70"/>
      <c r="AA397" s="71" t="e">
        <f t="shared" si="140"/>
        <v>#VALUE!</v>
      </c>
      <c r="AB397" s="71" t="e">
        <f t="shared" si="141"/>
        <v>#VALUE!</v>
      </c>
      <c r="AC397" s="71" t="e">
        <f t="shared" si="142"/>
        <v>#VALUE!</v>
      </c>
      <c r="AD397" s="72" t="e">
        <f t="shared" si="143"/>
        <v>#VALUE!</v>
      </c>
      <c r="AE397" s="72" t="e">
        <f t="shared" si="144"/>
        <v>#VALUE!</v>
      </c>
      <c r="AF397" s="72" t="e">
        <f t="shared" si="145"/>
        <v>#VALUE!</v>
      </c>
      <c r="AG397" s="72" t="e">
        <f t="shared" si="146"/>
        <v>#VALUE!</v>
      </c>
      <c r="AH397" s="72" t="e">
        <f t="shared" si="147"/>
        <v>#VALUE!</v>
      </c>
      <c r="AI397" s="72" t="e">
        <f t="shared" si="148"/>
        <v>#VALUE!</v>
      </c>
      <c r="AJ397" s="72" t="e">
        <f t="shared" si="149"/>
        <v>#VALUE!</v>
      </c>
      <c r="AK397" s="72" t="e">
        <f t="shared" si="150"/>
        <v>#VALUE!</v>
      </c>
      <c r="AL397" s="71" t="e">
        <f t="shared" si="151"/>
        <v>#VALUE!</v>
      </c>
      <c r="AM397" s="70" t="e">
        <f t="shared" si="152"/>
        <v>#VALUE!</v>
      </c>
      <c r="AN397" s="72" t="e">
        <f t="shared" si="153"/>
        <v>#VALUE!</v>
      </c>
      <c r="AO397" s="73" t="e">
        <f t="shared" si="154"/>
        <v>#VALUE!</v>
      </c>
      <c r="BL397" s="80"/>
      <c r="BM397" s="2"/>
      <c r="BN397" s="2"/>
      <c r="BO397" s="2"/>
      <c r="BP397" s="2"/>
      <c r="BQ397" s="10"/>
    </row>
    <row r="398" spans="2:69" ht="16.5" customHeight="1" thickBot="1">
      <c r="B398" s="14"/>
      <c r="C398" s="22" t="e">
        <f>VLOOKUP(A398,貼付!$A$2:$K$121,4,FALSE)</f>
        <v>#N/A</v>
      </c>
      <c r="D398" s="40" t="s">
        <v>386</v>
      </c>
      <c r="E398" s="47"/>
      <c r="F398" s="48"/>
      <c r="G398" s="49"/>
      <c r="H398" s="43"/>
      <c r="I398" s="36"/>
      <c r="R398" s="64" t="str">
        <f t="shared" si="155"/>
        <v/>
      </c>
      <c r="S398" s="65" t="str">
        <f t="shared" si="134"/>
        <v/>
      </c>
      <c r="U398" s="67" t="str">
        <f t="shared" si="135"/>
        <v>○</v>
      </c>
      <c r="V398" s="68" t="str">
        <f t="shared" si="136"/>
        <v>○</v>
      </c>
      <c r="W398" s="69" t="str">
        <f t="shared" si="137"/>
        <v>○</v>
      </c>
      <c r="X398" s="69" t="str">
        <f t="shared" si="138"/>
        <v>12桁不足しています。調整してください。</v>
      </c>
      <c r="Y398" s="69" t="str">
        <f t="shared" si="139"/>
        <v>×</v>
      </c>
      <c r="Z398" s="70"/>
      <c r="AA398" s="71" t="e">
        <f t="shared" si="140"/>
        <v>#VALUE!</v>
      </c>
      <c r="AB398" s="71" t="e">
        <f t="shared" si="141"/>
        <v>#VALUE!</v>
      </c>
      <c r="AC398" s="71" t="e">
        <f t="shared" si="142"/>
        <v>#VALUE!</v>
      </c>
      <c r="AD398" s="72" t="e">
        <f t="shared" si="143"/>
        <v>#VALUE!</v>
      </c>
      <c r="AE398" s="72" t="e">
        <f t="shared" si="144"/>
        <v>#VALUE!</v>
      </c>
      <c r="AF398" s="72" t="e">
        <f t="shared" si="145"/>
        <v>#VALUE!</v>
      </c>
      <c r="AG398" s="72" t="e">
        <f t="shared" si="146"/>
        <v>#VALUE!</v>
      </c>
      <c r="AH398" s="72" t="e">
        <f t="shared" si="147"/>
        <v>#VALUE!</v>
      </c>
      <c r="AI398" s="72" t="e">
        <f t="shared" si="148"/>
        <v>#VALUE!</v>
      </c>
      <c r="AJ398" s="72" t="e">
        <f t="shared" si="149"/>
        <v>#VALUE!</v>
      </c>
      <c r="AK398" s="72" t="e">
        <f t="shared" si="150"/>
        <v>#VALUE!</v>
      </c>
      <c r="AL398" s="71" t="e">
        <f t="shared" si="151"/>
        <v>#VALUE!</v>
      </c>
      <c r="AM398" s="70" t="e">
        <f t="shared" si="152"/>
        <v>#VALUE!</v>
      </c>
      <c r="AN398" s="72" t="e">
        <f t="shared" si="153"/>
        <v>#VALUE!</v>
      </c>
      <c r="AO398" s="73" t="e">
        <f t="shared" si="154"/>
        <v>#VALUE!</v>
      </c>
      <c r="BL398" s="80"/>
      <c r="BM398" s="2"/>
      <c r="BN398" s="2"/>
      <c r="BO398" s="2"/>
      <c r="BP398" s="2"/>
      <c r="BQ398" s="10"/>
    </row>
    <row r="399" spans="2:69" ht="16.5" customHeight="1" thickBot="1">
      <c r="B399" s="14"/>
      <c r="C399" s="22" t="e">
        <f>VLOOKUP(A399,貼付!$A$2:$K$121,4,FALSE)</f>
        <v>#N/A</v>
      </c>
      <c r="D399" s="40" t="s">
        <v>387</v>
      </c>
      <c r="E399" s="47"/>
      <c r="F399" s="48"/>
      <c r="G399" s="49"/>
      <c r="H399" s="43"/>
      <c r="I399" s="36"/>
      <c r="R399" s="64" t="str">
        <f t="shared" si="155"/>
        <v/>
      </c>
      <c r="S399" s="65" t="str">
        <f t="shared" si="134"/>
        <v/>
      </c>
      <c r="U399" s="67" t="str">
        <f t="shared" si="135"/>
        <v>○</v>
      </c>
      <c r="V399" s="68" t="str">
        <f t="shared" si="136"/>
        <v>○</v>
      </c>
      <c r="W399" s="69" t="str">
        <f t="shared" si="137"/>
        <v>○</v>
      </c>
      <c r="X399" s="69" t="str">
        <f t="shared" si="138"/>
        <v>12桁不足しています。調整してください。</v>
      </c>
      <c r="Y399" s="69" t="str">
        <f t="shared" si="139"/>
        <v>×</v>
      </c>
      <c r="Z399" s="70"/>
      <c r="AA399" s="71" t="e">
        <f t="shared" si="140"/>
        <v>#VALUE!</v>
      </c>
      <c r="AB399" s="71" t="e">
        <f t="shared" si="141"/>
        <v>#VALUE!</v>
      </c>
      <c r="AC399" s="71" t="e">
        <f t="shared" si="142"/>
        <v>#VALUE!</v>
      </c>
      <c r="AD399" s="72" t="e">
        <f t="shared" si="143"/>
        <v>#VALUE!</v>
      </c>
      <c r="AE399" s="72" t="e">
        <f t="shared" si="144"/>
        <v>#VALUE!</v>
      </c>
      <c r="AF399" s="72" t="e">
        <f t="shared" si="145"/>
        <v>#VALUE!</v>
      </c>
      <c r="AG399" s="72" t="e">
        <f t="shared" si="146"/>
        <v>#VALUE!</v>
      </c>
      <c r="AH399" s="72" t="e">
        <f t="shared" si="147"/>
        <v>#VALUE!</v>
      </c>
      <c r="AI399" s="72" t="e">
        <f t="shared" si="148"/>
        <v>#VALUE!</v>
      </c>
      <c r="AJ399" s="72" t="e">
        <f t="shared" si="149"/>
        <v>#VALUE!</v>
      </c>
      <c r="AK399" s="72" t="e">
        <f t="shared" si="150"/>
        <v>#VALUE!</v>
      </c>
      <c r="AL399" s="71" t="e">
        <f t="shared" si="151"/>
        <v>#VALUE!</v>
      </c>
      <c r="AM399" s="70" t="e">
        <f t="shared" si="152"/>
        <v>#VALUE!</v>
      </c>
      <c r="AN399" s="72" t="e">
        <f t="shared" si="153"/>
        <v>#VALUE!</v>
      </c>
      <c r="AO399" s="73" t="e">
        <f t="shared" si="154"/>
        <v>#VALUE!</v>
      </c>
      <c r="BL399" s="80"/>
      <c r="BM399" s="2"/>
      <c r="BN399" s="2"/>
      <c r="BO399" s="2"/>
      <c r="BP399" s="2"/>
      <c r="BQ399" s="10"/>
    </row>
    <row r="400" spans="2:69" ht="16.5" customHeight="1" thickBot="1">
      <c r="B400" s="14"/>
      <c r="C400" s="22" t="e">
        <f>VLOOKUP(A400,貼付!$A$2:$K$121,4,FALSE)</f>
        <v>#N/A</v>
      </c>
      <c r="D400" s="40" t="s">
        <v>388</v>
      </c>
      <c r="E400" s="47"/>
      <c r="F400" s="48"/>
      <c r="G400" s="49"/>
      <c r="H400" s="43"/>
      <c r="I400" s="36"/>
      <c r="R400" s="64" t="str">
        <f t="shared" si="155"/>
        <v/>
      </c>
      <c r="S400" s="65" t="str">
        <f t="shared" si="134"/>
        <v/>
      </c>
      <c r="U400" s="67" t="str">
        <f t="shared" si="135"/>
        <v>○</v>
      </c>
      <c r="V400" s="68" t="str">
        <f t="shared" si="136"/>
        <v>○</v>
      </c>
      <c r="W400" s="69" t="str">
        <f t="shared" si="137"/>
        <v>○</v>
      </c>
      <c r="X400" s="69" t="str">
        <f t="shared" si="138"/>
        <v>12桁不足しています。調整してください。</v>
      </c>
      <c r="Y400" s="69" t="str">
        <f t="shared" si="139"/>
        <v>×</v>
      </c>
      <c r="Z400" s="70"/>
      <c r="AA400" s="71" t="e">
        <f t="shared" si="140"/>
        <v>#VALUE!</v>
      </c>
      <c r="AB400" s="71" t="e">
        <f t="shared" si="141"/>
        <v>#VALUE!</v>
      </c>
      <c r="AC400" s="71" t="e">
        <f t="shared" si="142"/>
        <v>#VALUE!</v>
      </c>
      <c r="AD400" s="72" t="e">
        <f t="shared" si="143"/>
        <v>#VALUE!</v>
      </c>
      <c r="AE400" s="72" t="e">
        <f t="shared" si="144"/>
        <v>#VALUE!</v>
      </c>
      <c r="AF400" s="72" t="e">
        <f t="shared" si="145"/>
        <v>#VALUE!</v>
      </c>
      <c r="AG400" s="72" t="e">
        <f t="shared" si="146"/>
        <v>#VALUE!</v>
      </c>
      <c r="AH400" s="72" t="e">
        <f t="shared" si="147"/>
        <v>#VALUE!</v>
      </c>
      <c r="AI400" s="72" t="e">
        <f t="shared" si="148"/>
        <v>#VALUE!</v>
      </c>
      <c r="AJ400" s="72" t="e">
        <f t="shared" si="149"/>
        <v>#VALUE!</v>
      </c>
      <c r="AK400" s="72" t="e">
        <f t="shared" si="150"/>
        <v>#VALUE!</v>
      </c>
      <c r="AL400" s="71" t="e">
        <f t="shared" si="151"/>
        <v>#VALUE!</v>
      </c>
      <c r="AM400" s="70" t="e">
        <f t="shared" si="152"/>
        <v>#VALUE!</v>
      </c>
      <c r="AN400" s="72" t="e">
        <f t="shared" si="153"/>
        <v>#VALUE!</v>
      </c>
      <c r="AO400" s="73" t="e">
        <f t="shared" si="154"/>
        <v>#VALUE!</v>
      </c>
      <c r="BL400" s="80"/>
      <c r="BM400" s="2"/>
      <c r="BN400" s="2"/>
      <c r="BO400" s="2"/>
      <c r="BP400" s="2"/>
      <c r="BQ400" s="10"/>
    </row>
  </sheetData>
  <dataConsolidate/>
  <mergeCells count="3">
    <mergeCell ref="BL1:BM1"/>
    <mergeCell ref="BN1:BO1"/>
    <mergeCell ref="BP1:BQ1"/>
  </mergeCells>
  <phoneticPr fontId="18"/>
  <conditionalFormatting sqref="T3:T302">
    <cfRule type="expression" dxfId="2" priority="3">
      <formula>$F3="×"</formula>
    </cfRule>
  </conditionalFormatting>
  <conditionalFormatting sqref="R2:R400">
    <cfRule type="expression" dxfId="1" priority="2">
      <formula>$R2="×"</formula>
    </cfRule>
  </conditionalFormatting>
  <conditionalFormatting sqref="S2:S400">
    <cfRule type="expression" dxfId="0" priority="1">
      <formula>$F2="×"</formula>
    </cfRule>
  </conditionalFormatting>
  <dataValidations count="15">
    <dataValidation allowBlank="1" showInputMessage="1" showErrorMessage="1" promptTitle="備考" prompt="３００桁以内" sqref="O2:O50"/>
    <dataValidation allowBlank="1" showInputMessage="1" showErrorMessage="1" promptTitle="本人確認情報" prompt="１００桁以内" sqref="N2:N50"/>
    <dataValidation allowBlank="1" showInputMessage="1" showErrorMessage="1" promptTitle="退職日" prompt="yyyy/MM/dd形式" sqref="L2:L50"/>
    <dataValidation allowBlank="1" showInputMessage="1" showErrorMessage="1" promptTitle="本人確認日" prompt="yyyy/MM/dd形式" sqref="M2:M50"/>
    <dataValidation allowBlank="1" showInputMessage="1" showErrorMessage="1" promptTitle="【必須】生年月日" prompt="yyyy/MM/dd形式" sqref="J2:J50"/>
    <dataValidation allowBlank="1" showInputMessage="1" showErrorMessage="1" promptTitle="【姓名はいずれかが必須】名（カナ）" prompt="３６桁以内_x000a_姓（漢字）、名（漢字）、姓（カナ）、名（カナ)はいずれかの入力が必須" sqref="I2:I400"/>
    <dataValidation allowBlank="1" showInputMessage="1" showErrorMessage="1" promptTitle="【姓名はいずれかが必須】姓（カナ）" prompt="３６桁以内_x000a_姓（漢字）、名（漢字）、姓（カナ）、名（カナ)はいずれかの入力が必須" sqref="H2:H400"/>
    <dataValidation allowBlank="1" showInputMessage="1" showErrorMessage="1" promptTitle="【必須】個人ID" prompt="半角英数１００桁以内" sqref="C2:C400"/>
    <dataValidation imeMode="off" allowBlank="1" showInputMessage="1" showErrorMessage="1" promptTitle="【必須】法人番号" prompt="半角英数１３桁以内" sqref="B2:B400"/>
    <dataValidation operator="greaterThanOrEqual" allowBlank="1" showInputMessage="1" showErrorMessage="1" promptTitle="【必須】個人種別" prompt="半角数値２桁以内_x000a_0：本人_x000a_0以外：本人以外_x000a_" sqref="D2:D400"/>
    <dataValidation type="list" allowBlank="1" showInputMessage="1" showErrorMessage="1" promptTitle="利用停止フラグ" prompt="空白または0：利用停止しない_x000a_1：利用停止" sqref="P2:P50">
      <formula1>"0,1"</formula1>
    </dataValidation>
    <dataValidation imeMode="off" allowBlank="1" showErrorMessage="1" promptTitle="性別区分" prompt="1：男_x000a_2：女" sqref="K2:K50"/>
    <dataValidation allowBlank="1" showErrorMessage="1" promptTitle="マイナンバー" prompt="１００桁以内" sqref="E2:E400"/>
    <dataValidation allowBlank="1" showErrorMessage="1" promptTitle="【姓名はいずれかが必須】姓（漢字）" prompt="３０桁以内_x000a_姓（漢字）、名（漢字）、姓（カナ）、名（カナ)はいずれかの入力が必須" sqref="F2:F400"/>
    <dataValidation allowBlank="1" showErrorMessage="1" promptTitle="【姓名はいずれかが必須】名（漢字）" prompt="３０桁以内_x000a_姓（漢字）、名（漢字）、姓（カナ）、名（カナ)はいずれかの入力が必須" sqref="G2:G400"/>
  </dataValidation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headerFooter>
    <oddHeader>&amp;L&amp;A&amp;R&amp;D&amp;T</oddHeader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A51"/>
  <sheetViews>
    <sheetView workbookViewId="0">
      <selection activeCell="D6" sqref="D6"/>
    </sheetView>
  </sheetViews>
  <sheetFormatPr defaultRowHeight="13.5"/>
  <cols>
    <col min="1" max="1" width="9" style="25"/>
    <col min="3" max="3" width="15.875" style="1" bestFit="1" customWidth="1"/>
    <col min="4" max="4" width="8.625" bestFit="1" customWidth="1"/>
    <col min="5" max="6" width="6.75" style="1" bestFit="1" customWidth="1"/>
    <col min="7" max="8" width="8.375" style="1" bestFit="1" customWidth="1"/>
    <col min="9" max="9" width="5.25" bestFit="1" customWidth="1"/>
    <col min="10" max="10" width="7.125" style="1" bestFit="1" customWidth="1"/>
    <col min="11" max="11" width="9.5" bestFit="1" customWidth="1"/>
    <col min="12" max="12" width="11.625" style="27" bestFit="1" customWidth="1"/>
    <col min="13" max="13" width="34.375" style="1" bestFit="1" customWidth="1"/>
    <col min="14" max="14" width="15.25" style="1" bestFit="1" customWidth="1"/>
    <col min="15" max="15" width="37.625" style="1" bestFit="1" customWidth="1"/>
    <col min="16" max="16" width="21" style="1" bestFit="1" customWidth="1"/>
    <col min="17" max="17" width="9" style="1"/>
    <col min="18" max="18" width="11" bestFit="1" customWidth="1"/>
    <col min="20" max="20" width="11" style="1" bestFit="1" customWidth="1"/>
    <col min="21" max="21" width="11" bestFit="1" customWidth="1"/>
    <col min="22" max="22" width="15.125" bestFit="1" customWidth="1"/>
    <col min="23" max="23" width="17.25" style="1" bestFit="1" customWidth="1"/>
    <col min="24" max="24" width="10.5" bestFit="1" customWidth="1"/>
    <col min="25" max="25" width="9" style="1"/>
    <col min="26" max="26" width="10.5" bestFit="1" customWidth="1"/>
    <col min="27" max="27" width="9" style="1"/>
    <col min="28" max="28" width="10.5" bestFit="1" customWidth="1"/>
    <col min="29" max="29" width="9" style="1"/>
    <col min="30" max="31" width="19.75" bestFit="1" customWidth="1"/>
    <col min="32" max="32" width="12.625" bestFit="1" customWidth="1"/>
    <col min="33" max="33" width="11" style="1" bestFit="1" customWidth="1"/>
    <col min="34" max="34" width="7.125" bestFit="1" customWidth="1"/>
    <col min="35" max="36" width="19.25" bestFit="1" customWidth="1"/>
    <col min="37" max="37" width="12.625" bestFit="1" customWidth="1"/>
    <col min="38" max="38" width="11" style="1" bestFit="1" customWidth="1"/>
    <col min="39" max="39" width="7.125" bestFit="1" customWidth="1"/>
    <col min="40" max="40" width="19.25" bestFit="1" customWidth="1"/>
    <col min="41" max="42" width="17.25" bestFit="1" customWidth="1"/>
    <col min="43" max="43" width="19.25" style="1" bestFit="1" customWidth="1"/>
    <col min="44" max="44" width="12.625" bestFit="1" customWidth="1"/>
    <col min="45" max="45" width="11" style="1" bestFit="1" customWidth="1"/>
    <col min="46" max="46" width="15.125" style="1" bestFit="1" customWidth="1"/>
    <col min="47" max="47" width="19.25" bestFit="1" customWidth="1"/>
    <col min="48" max="48" width="12.125" bestFit="1" customWidth="1"/>
    <col min="49" max="49" width="14.125" style="1" bestFit="1" customWidth="1"/>
    <col min="50" max="50" width="18.375" bestFit="1" customWidth="1"/>
    <col min="51" max="51" width="19.25" bestFit="1" customWidth="1"/>
    <col min="52" max="52" width="21.375" style="1" bestFit="1" customWidth="1"/>
    <col min="53" max="53" width="19.5" bestFit="1" customWidth="1"/>
    <col min="54" max="54" width="21.625" style="1" bestFit="1" customWidth="1"/>
    <col min="55" max="55" width="13" bestFit="1" customWidth="1"/>
    <col min="56" max="56" width="15.125" style="1" bestFit="1" customWidth="1"/>
    <col min="57" max="59" width="18.625" bestFit="1" customWidth="1"/>
    <col min="60" max="61" width="28" bestFit="1" customWidth="1"/>
    <col min="62" max="62" width="20.625" bestFit="1" customWidth="1"/>
    <col min="63" max="63" width="17.25" bestFit="1" customWidth="1"/>
    <col min="64" max="64" width="19.25" style="1" bestFit="1" customWidth="1"/>
    <col min="65" max="66" width="20.375" bestFit="1" customWidth="1"/>
    <col min="67" max="67" width="20.375" style="1" bestFit="1" customWidth="1"/>
    <col min="68" max="69" width="18.375" bestFit="1" customWidth="1"/>
    <col min="70" max="70" width="18.375" style="1" bestFit="1" customWidth="1"/>
    <col min="71" max="71" width="15.125" bestFit="1" customWidth="1"/>
    <col min="72" max="72" width="13" bestFit="1" customWidth="1"/>
    <col min="73" max="73" width="15.125" bestFit="1" customWidth="1"/>
    <col min="74" max="74" width="17.25" style="1" bestFit="1" customWidth="1"/>
    <col min="76" max="76" width="11" style="1" bestFit="1" customWidth="1"/>
    <col min="77" max="77" width="11" bestFit="1" customWidth="1"/>
    <col min="78" max="78" width="13.375" bestFit="1" customWidth="1"/>
    <col min="79" max="79" width="23.5" bestFit="1" customWidth="1"/>
    <col min="80" max="80" width="25.5" bestFit="1" customWidth="1"/>
    <col min="81" max="81" width="11" bestFit="1" customWidth="1"/>
    <col min="82" max="82" width="13" style="1" bestFit="1" customWidth="1"/>
    <col min="83" max="85" width="18.625" bestFit="1" customWidth="1"/>
    <col min="86" max="87" width="28" bestFit="1" customWidth="1"/>
    <col min="88" max="88" width="20.625" bestFit="1" customWidth="1"/>
    <col min="89" max="90" width="7.125" style="1" bestFit="1" customWidth="1"/>
    <col min="91" max="93" width="6.5" style="1" bestFit="1" customWidth="1"/>
    <col min="94" max="94" width="11" bestFit="1" customWidth="1"/>
    <col min="95" max="95" width="14.75" style="1" bestFit="1" customWidth="1"/>
    <col min="96" max="96" width="11" style="1" bestFit="1" customWidth="1"/>
    <col min="97" max="97" width="15.125" style="1" bestFit="1" customWidth="1"/>
    <col min="98" max="98" width="15.125" bestFit="1" customWidth="1"/>
    <col min="99" max="99" width="23.5" bestFit="1" customWidth="1"/>
    <col min="100" max="100" width="25.5" style="1" bestFit="1" customWidth="1"/>
    <col min="101" max="101" width="26.625" bestFit="1" customWidth="1"/>
    <col min="102" max="102" width="28.75" style="1" bestFit="1" customWidth="1"/>
    <col min="103" max="103" width="11" style="1" bestFit="1" customWidth="1"/>
    <col min="104" max="104" width="29.25" bestFit="1" customWidth="1"/>
    <col min="105" max="105" width="31.375" style="1" bestFit="1" customWidth="1"/>
    <col min="106" max="106" width="11.125" bestFit="1" customWidth="1"/>
    <col min="107" max="107" width="13.125" bestFit="1" customWidth="1"/>
  </cols>
  <sheetData>
    <row r="2" spans="1:12">
      <c r="A2" s="26" t="str">
        <f>G2&amp;H2</f>
        <v/>
      </c>
      <c r="L2" s="27" t="e">
        <f>DATEVALUE(TEXT(K2,"0000!/00!/00"))</f>
        <v>#VALUE!</v>
      </c>
    </row>
    <row r="3" spans="1:12">
      <c r="A3" s="26" t="str">
        <f t="shared" ref="A3:A51" si="0">G3&amp;H3</f>
        <v/>
      </c>
      <c r="L3" s="27" t="e">
        <f t="shared" ref="L3:L51" si="1">DATEVALUE(TEXT(K3,"0000!/00!/00"))</f>
        <v>#VALUE!</v>
      </c>
    </row>
    <row r="4" spans="1:12">
      <c r="A4" s="26" t="str">
        <f t="shared" si="0"/>
        <v/>
      </c>
      <c r="L4" s="27" t="e">
        <f t="shared" si="1"/>
        <v>#VALUE!</v>
      </c>
    </row>
    <row r="5" spans="1:12">
      <c r="A5" s="26" t="str">
        <f t="shared" si="0"/>
        <v/>
      </c>
      <c r="L5" s="27" t="e">
        <f t="shared" si="1"/>
        <v>#VALUE!</v>
      </c>
    </row>
    <row r="6" spans="1:12">
      <c r="A6" s="26" t="str">
        <f t="shared" si="0"/>
        <v/>
      </c>
      <c r="L6" s="27" t="e">
        <f t="shared" si="1"/>
        <v>#VALUE!</v>
      </c>
    </row>
    <row r="7" spans="1:12">
      <c r="A7" s="26" t="str">
        <f t="shared" si="0"/>
        <v/>
      </c>
      <c r="L7" s="27" t="e">
        <f t="shared" si="1"/>
        <v>#VALUE!</v>
      </c>
    </row>
    <row r="8" spans="1:12">
      <c r="A8" s="26" t="str">
        <f t="shared" si="0"/>
        <v/>
      </c>
      <c r="L8" s="27" t="e">
        <f t="shared" si="1"/>
        <v>#VALUE!</v>
      </c>
    </row>
    <row r="9" spans="1:12">
      <c r="A9" s="26" t="str">
        <f t="shared" si="0"/>
        <v/>
      </c>
      <c r="L9" s="27" t="e">
        <f t="shared" si="1"/>
        <v>#VALUE!</v>
      </c>
    </row>
    <row r="10" spans="1:12">
      <c r="A10" s="26" t="str">
        <f t="shared" si="0"/>
        <v/>
      </c>
      <c r="L10" s="27" t="e">
        <f t="shared" si="1"/>
        <v>#VALUE!</v>
      </c>
    </row>
    <row r="11" spans="1:12">
      <c r="A11" s="26" t="str">
        <f t="shared" si="0"/>
        <v/>
      </c>
      <c r="L11" s="27" t="e">
        <f t="shared" si="1"/>
        <v>#VALUE!</v>
      </c>
    </row>
    <row r="12" spans="1:12">
      <c r="A12" s="26" t="str">
        <f t="shared" si="0"/>
        <v/>
      </c>
      <c r="L12" s="27" t="e">
        <f t="shared" si="1"/>
        <v>#VALUE!</v>
      </c>
    </row>
    <row r="13" spans="1:12">
      <c r="A13" s="26" t="str">
        <f t="shared" si="0"/>
        <v/>
      </c>
      <c r="L13" s="27" t="e">
        <f t="shared" si="1"/>
        <v>#VALUE!</v>
      </c>
    </row>
    <row r="14" spans="1:12">
      <c r="A14" s="26" t="str">
        <f t="shared" si="0"/>
        <v/>
      </c>
      <c r="L14" s="27" t="e">
        <f t="shared" si="1"/>
        <v>#VALUE!</v>
      </c>
    </row>
    <row r="15" spans="1:12">
      <c r="A15" s="26" t="str">
        <f t="shared" si="0"/>
        <v/>
      </c>
      <c r="L15" s="27" t="e">
        <f t="shared" si="1"/>
        <v>#VALUE!</v>
      </c>
    </row>
    <row r="16" spans="1:12">
      <c r="A16" s="26" t="str">
        <f t="shared" si="0"/>
        <v/>
      </c>
      <c r="L16" s="27" t="e">
        <f t="shared" si="1"/>
        <v>#VALUE!</v>
      </c>
    </row>
    <row r="17" spans="1:12">
      <c r="A17" s="26" t="str">
        <f t="shared" si="0"/>
        <v/>
      </c>
      <c r="L17" s="27" t="e">
        <f t="shared" si="1"/>
        <v>#VALUE!</v>
      </c>
    </row>
    <row r="18" spans="1:12">
      <c r="A18" s="26" t="str">
        <f t="shared" si="0"/>
        <v/>
      </c>
      <c r="L18" s="27" t="e">
        <f t="shared" si="1"/>
        <v>#VALUE!</v>
      </c>
    </row>
    <row r="19" spans="1:12">
      <c r="A19" s="26" t="str">
        <f t="shared" si="0"/>
        <v/>
      </c>
      <c r="L19" s="27" t="e">
        <f t="shared" si="1"/>
        <v>#VALUE!</v>
      </c>
    </row>
    <row r="20" spans="1:12">
      <c r="A20" s="26" t="str">
        <f t="shared" si="0"/>
        <v/>
      </c>
      <c r="L20" s="27" t="e">
        <f t="shared" si="1"/>
        <v>#VALUE!</v>
      </c>
    </row>
    <row r="21" spans="1:12">
      <c r="A21" s="26" t="str">
        <f t="shared" si="0"/>
        <v/>
      </c>
      <c r="L21" s="27" t="e">
        <f t="shared" si="1"/>
        <v>#VALUE!</v>
      </c>
    </row>
    <row r="22" spans="1:12">
      <c r="A22" s="26" t="str">
        <f t="shared" si="0"/>
        <v/>
      </c>
      <c r="L22" s="27" t="e">
        <f t="shared" si="1"/>
        <v>#VALUE!</v>
      </c>
    </row>
    <row r="23" spans="1:12">
      <c r="A23" s="26" t="str">
        <f t="shared" si="0"/>
        <v/>
      </c>
      <c r="L23" s="27" t="e">
        <f t="shared" si="1"/>
        <v>#VALUE!</v>
      </c>
    </row>
    <row r="24" spans="1:12">
      <c r="A24" s="26" t="str">
        <f t="shared" si="0"/>
        <v/>
      </c>
      <c r="L24" s="27" t="e">
        <f t="shared" si="1"/>
        <v>#VALUE!</v>
      </c>
    </row>
    <row r="25" spans="1:12">
      <c r="A25" s="26" t="str">
        <f t="shared" si="0"/>
        <v/>
      </c>
      <c r="L25" s="27" t="e">
        <f t="shared" si="1"/>
        <v>#VALUE!</v>
      </c>
    </row>
    <row r="26" spans="1:12">
      <c r="A26" s="26" t="str">
        <f t="shared" si="0"/>
        <v/>
      </c>
      <c r="L26" s="27" t="e">
        <f t="shared" si="1"/>
        <v>#VALUE!</v>
      </c>
    </row>
    <row r="27" spans="1:12">
      <c r="A27" s="26" t="str">
        <f t="shared" si="0"/>
        <v/>
      </c>
      <c r="L27" s="27" t="e">
        <f t="shared" si="1"/>
        <v>#VALUE!</v>
      </c>
    </row>
    <row r="28" spans="1:12">
      <c r="A28" s="26" t="str">
        <f t="shared" si="0"/>
        <v/>
      </c>
      <c r="L28" s="27" t="e">
        <f t="shared" si="1"/>
        <v>#VALUE!</v>
      </c>
    </row>
    <row r="29" spans="1:12">
      <c r="A29" s="26" t="str">
        <f t="shared" si="0"/>
        <v/>
      </c>
      <c r="L29" s="27" t="e">
        <f t="shared" si="1"/>
        <v>#VALUE!</v>
      </c>
    </row>
    <row r="30" spans="1:12">
      <c r="A30" s="26" t="str">
        <f t="shared" si="0"/>
        <v/>
      </c>
      <c r="L30" s="27" t="e">
        <f t="shared" si="1"/>
        <v>#VALUE!</v>
      </c>
    </row>
    <row r="31" spans="1:12">
      <c r="A31" s="26" t="str">
        <f t="shared" si="0"/>
        <v/>
      </c>
      <c r="L31" s="27" t="e">
        <f t="shared" si="1"/>
        <v>#VALUE!</v>
      </c>
    </row>
    <row r="32" spans="1:12">
      <c r="A32" s="26" t="str">
        <f t="shared" si="0"/>
        <v/>
      </c>
      <c r="L32" s="27" t="e">
        <f t="shared" si="1"/>
        <v>#VALUE!</v>
      </c>
    </row>
    <row r="33" spans="1:12">
      <c r="A33" s="26" t="str">
        <f t="shared" si="0"/>
        <v/>
      </c>
      <c r="L33" s="27" t="e">
        <f t="shared" si="1"/>
        <v>#VALUE!</v>
      </c>
    </row>
    <row r="34" spans="1:12">
      <c r="A34" s="26" t="str">
        <f t="shared" si="0"/>
        <v/>
      </c>
      <c r="L34" s="27" t="e">
        <f t="shared" si="1"/>
        <v>#VALUE!</v>
      </c>
    </row>
    <row r="35" spans="1:12">
      <c r="A35" s="26" t="str">
        <f t="shared" si="0"/>
        <v/>
      </c>
      <c r="L35" s="27" t="e">
        <f t="shared" si="1"/>
        <v>#VALUE!</v>
      </c>
    </row>
    <row r="36" spans="1:12">
      <c r="A36" s="26" t="str">
        <f t="shared" si="0"/>
        <v/>
      </c>
      <c r="L36" s="27" t="e">
        <f t="shared" si="1"/>
        <v>#VALUE!</v>
      </c>
    </row>
    <row r="37" spans="1:12">
      <c r="A37" s="26" t="str">
        <f t="shared" si="0"/>
        <v/>
      </c>
      <c r="L37" s="27" t="e">
        <f t="shared" si="1"/>
        <v>#VALUE!</v>
      </c>
    </row>
    <row r="38" spans="1:12">
      <c r="A38" s="26" t="str">
        <f t="shared" si="0"/>
        <v/>
      </c>
      <c r="L38" s="27" t="e">
        <f t="shared" si="1"/>
        <v>#VALUE!</v>
      </c>
    </row>
    <row r="39" spans="1:12">
      <c r="A39" s="26" t="str">
        <f t="shared" si="0"/>
        <v/>
      </c>
      <c r="L39" s="27" t="e">
        <f t="shared" si="1"/>
        <v>#VALUE!</v>
      </c>
    </row>
    <row r="40" spans="1:12">
      <c r="A40" s="26" t="str">
        <f t="shared" si="0"/>
        <v/>
      </c>
      <c r="L40" s="27" t="e">
        <f t="shared" si="1"/>
        <v>#VALUE!</v>
      </c>
    </row>
    <row r="41" spans="1:12">
      <c r="A41" s="26" t="str">
        <f t="shared" si="0"/>
        <v/>
      </c>
      <c r="L41" s="27" t="e">
        <f t="shared" si="1"/>
        <v>#VALUE!</v>
      </c>
    </row>
    <row r="42" spans="1:12">
      <c r="A42" s="26" t="str">
        <f t="shared" si="0"/>
        <v/>
      </c>
      <c r="L42" s="27" t="e">
        <f t="shared" si="1"/>
        <v>#VALUE!</v>
      </c>
    </row>
    <row r="43" spans="1:12">
      <c r="A43" s="26" t="str">
        <f t="shared" si="0"/>
        <v/>
      </c>
      <c r="L43" s="27" t="e">
        <f t="shared" si="1"/>
        <v>#VALUE!</v>
      </c>
    </row>
    <row r="44" spans="1:12">
      <c r="A44" s="26" t="str">
        <f t="shared" si="0"/>
        <v/>
      </c>
      <c r="L44" s="27" t="e">
        <f t="shared" si="1"/>
        <v>#VALUE!</v>
      </c>
    </row>
    <row r="45" spans="1:12">
      <c r="A45" s="26" t="str">
        <f t="shared" si="0"/>
        <v/>
      </c>
      <c r="L45" s="27" t="e">
        <f t="shared" si="1"/>
        <v>#VALUE!</v>
      </c>
    </row>
    <row r="46" spans="1:12">
      <c r="A46" s="26" t="str">
        <f t="shared" si="0"/>
        <v/>
      </c>
      <c r="L46" s="27" t="e">
        <f t="shared" si="1"/>
        <v>#VALUE!</v>
      </c>
    </row>
    <row r="47" spans="1:12">
      <c r="A47" s="26" t="str">
        <f t="shared" si="0"/>
        <v/>
      </c>
      <c r="L47" s="27" t="e">
        <f t="shared" si="1"/>
        <v>#VALUE!</v>
      </c>
    </row>
    <row r="48" spans="1:12">
      <c r="A48" s="26" t="str">
        <f t="shared" si="0"/>
        <v/>
      </c>
      <c r="L48" s="27" t="e">
        <f t="shared" si="1"/>
        <v>#VALUE!</v>
      </c>
    </row>
    <row r="49" spans="1:12">
      <c r="A49" s="26" t="str">
        <f t="shared" si="0"/>
        <v/>
      </c>
      <c r="L49" s="27" t="e">
        <f t="shared" si="1"/>
        <v>#VALUE!</v>
      </c>
    </row>
    <row r="50" spans="1:12">
      <c r="A50" s="26" t="str">
        <f t="shared" si="0"/>
        <v/>
      </c>
      <c r="L50" s="27" t="e">
        <f t="shared" si="1"/>
        <v>#VALUE!</v>
      </c>
    </row>
    <row r="51" spans="1:12">
      <c r="A51" s="26" t="str">
        <f t="shared" si="0"/>
        <v/>
      </c>
      <c r="L51" s="27" t="e">
        <f t="shared" si="1"/>
        <v>#VALUE!</v>
      </c>
    </row>
  </sheetData>
  <sheetProtection password="CC2F" sheet="1" objects="1" scenarios="1"/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被保険者一括取込データ</vt:lpstr>
      <vt:lpstr>貼付</vt:lpstr>
      <vt:lpstr>被保険者一括取込データ!Print_Titles</vt:lpstr>
    </vt:vector>
  </TitlesOfParts>
  <Company>株式会社 三菱電機ビジネスシステム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真角 昌吾</dc:creator>
  <cp:lastModifiedBy>syaro</cp:lastModifiedBy>
  <cp:lastPrinted>2015-08-28T07:02:27Z</cp:lastPrinted>
  <dcterms:created xsi:type="dcterms:W3CDTF">2015-08-20T04:04:35Z</dcterms:created>
  <dcterms:modified xsi:type="dcterms:W3CDTF">2015-10-19T04:51:54Z</dcterms:modified>
  <cp:version>1.0</cp:version>
</cp:coreProperties>
</file>